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Junction Development BSRP NSPPL/"/>
    </mc:Choice>
  </mc:AlternateContent>
  <xr:revisionPtr revIDLastSave="33" documentId="13_ncr:1_{BCDC3C4B-F107-434D-89B6-CA00E7C2CFBC}" xr6:coauthVersionLast="47" xr6:coauthVersionMax="47" xr10:uidLastSave="{971925BB-259B-4DAC-81EE-E2AF5964AAB6}"/>
  <bookViews>
    <workbookView xWindow="-110" yWindow="-110" windowWidth="19420" windowHeight="10300" tabRatio="908" firstSheet="9" activeTab="15" xr2:uid="{71409062-2999-4411-BB02-F522731B1F88}"/>
  </bookViews>
  <sheets>
    <sheet name="Summary" sheetId="16" r:id="rId1"/>
    <sheet name="BOQ-Xn 268+150" sheetId="1" r:id="rId2"/>
    <sheet name="BOQ-Xn 272+820" sheetId="4" r:id="rId3"/>
    <sheet name="BOQ-Xn 307" sheetId="5" r:id="rId4"/>
    <sheet name="BOQ-X 317+450" sheetId="6" r:id="rId5"/>
    <sheet name="BOQ-Xn 326+500" sheetId="7" r:id="rId6"/>
    <sheet name="BOQ-X 344+770" sheetId="8" r:id="rId7"/>
    <sheet name="BOQ-X 347+600" sheetId="13" r:id="rId8"/>
    <sheet name="BOQ-X 356+300" sheetId="12" r:id="rId9"/>
    <sheet name="BOQ-Xn 360+550" sheetId="11" r:id="rId10"/>
    <sheet name="BOQ-X 373+950" sheetId="9" r:id="rId11"/>
    <sheet name="BOQ-Xn 380+000" sheetId="10" r:id="rId12"/>
    <sheet name="BOQ-X 389+400" sheetId="14" r:id="rId13"/>
    <sheet name="BOQ-X 394+000" sheetId="15" r:id="rId14"/>
    <sheet name="BOQ-X 409+650" sheetId="3" r:id="rId15"/>
    <sheet name="BOQ-Xn 412+000" sheetId="2" r:id="rId16"/>
  </sheets>
  <definedNames>
    <definedName nam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0">#REF!</definedName>
    <definedName name="\122" hidden="1">#REF!</definedName>
    <definedName name="\123" hidden="1">#REF!</definedName>
    <definedName name="\1234" hidden="1">#REF!</definedName>
    <definedName name="\12345" hidden="1">#REF!</definedName>
    <definedName name="\456" hidden="1">#REF!</definedName>
    <definedName name="\a">#REF!</definedName>
    <definedName name="\b">#REF!</definedName>
    <definedName name="\c">#REF!</definedName>
    <definedName name="\d">#REF!</definedName>
    <definedName name="\d\srh.xls">#REF!</definedName>
    <definedName name="\e">#N/A</definedName>
    <definedName name="\f">#REF!</definedName>
    <definedName name="\g">#N/A</definedName>
    <definedName name="\h">#N/A</definedName>
    <definedName name="\i">#REF!</definedName>
    <definedName name="\j">#REF!</definedName>
    <definedName name="\k">#REF!</definedName>
    <definedName name="\l">#N/A</definedName>
    <definedName name="\LARGE">#REF!</definedName>
    <definedName name="\m">#REF!</definedName>
    <definedName name="\MIDDLE">#REF!</definedName>
    <definedName name="\o">#N/A</definedName>
    <definedName name="\p">#REF!</definedName>
    <definedName name="\q">#N/A</definedName>
    <definedName name="\r">#REF!</definedName>
    <definedName name="\s">#REF!</definedName>
    <definedName name="\SMALL">#REF!</definedName>
    <definedName name="\t">#REF!</definedName>
    <definedName name="\u">#REF!</definedName>
    <definedName name="\v">#REF!</definedName>
    <definedName name="\w">#REF!</definedName>
    <definedName name="\x">#REF!</definedName>
    <definedName name="\y">#REF!</definedName>
    <definedName name="\z">#REF!</definedName>
    <definedName name="_">NA()</definedName>
    <definedName name="___________________________can430">40.73</definedName>
    <definedName name="___________________________can435">43.3</definedName>
    <definedName name="__________________________can430">40.73</definedName>
    <definedName name="__________________________can435">43.3</definedName>
    <definedName name="__________________________s41" hidden="1">{"form-D1",#N/A,FALSE,"FORM-D1";"form-D1_amt",#N/A,FALSE,"FORM-D1"}</definedName>
    <definedName name="_________________________can430">40.73</definedName>
    <definedName name="_________________________can435">43.3</definedName>
    <definedName name="_________________________cra10">#REF!</definedName>
    <definedName name="_________________________cra11">#REF!</definedName>
    <definedName name="_________________________cra12">#REF!</definedName>
    <definedName name="_________________________cra13">#REF!</definedName>
    <definedName name="_________________________cra20">#REF!</definedName>
    <definedName name="_________________________cra22">#REF!</definedName>
    <definedName name="_________________________cra25">#REF!</definedName>
    <definedName name="_________________________cra26">#REF!</definedName>
    <definedName name="_________________________cra40">#REF!</definedName>
    <definedName name="_________________________cra45">#REF!</definedName>
    <definedName name="_________________________cra50">#REF!</definedName>
    <definedName name="_________________________cra6">#REF!</definedName>
    <definedName name="_________________________s41" hidden="1">{"form-D1",#N/A,FALSE,"FORM-D1";"form-D1_amt",#N/A,FALSE,"FORM-D1"}</definedName>
    <definedName name="________________________can430">40.73</definedName>
    <definedName name="________________________can435">43.3</definedName>
    <definedName name="________________________s41" hidden="1">{"form-D1",#N/A,FALSE,"FORM-D1";"form-D1_amt",#N/A,FALSE,"FORM-D1"}</definedName>
    <definedName name="_______________________can430">40.73</definedName>
    <definedName name="_______________________can435">43.3</definedName>
    <definedName name="_______________________s41" hidden="1">{"form-D1",#N/A,FALSE,"FORM-D1";"form-D1_amt",#N/A,FALSE,"FORM-D1"}</definedName>
    <definedName name="_______________________tr1800">#REF!</definedName>
    <definedName name="_______________________tr6001">#REF!</definedName>
    <definedName name="_______________________tr900">#REF!</definedName>
    <definedName name="______________________can430">40.73</definedName>
    <definedName name="______________________can435">43.3</definedName>
    <definedName name="______________________IV65537">#REF!</definedName>
    <definedName name="______________________Mzd1">#REF!</definedName>
    <definedName name="______________________s41" hidden="1">{"form-D1",#N/A,FALSE,"FORM-D1";"form-D1_amt",#N/A,FALSE,"FORM-D1"}</definedName>
    <definedName name="______________________tr1800">#REF!</definedName>
    <definedName name="______________________tr6001">#REF!</definedName>
    <definedName name="______________________tr900">#REF!</definedName>
    <definedName name="_____________________can430">40.73</definedName>
    <definedName name="_____________________can435">43.3</definedName>
    <definedName name="_____________________cra10">#REF!</definedName>
    <definedName name="_____________________cra11">#REF!</definedName>
    <definedName name="_____________________cra12">#REF!</definedName>
    <definedName name="_____________________cra13">#REF!</definedName>
    <definedName name="_____________________cra20">#REF!</definedName>
    <definedName name="_____________________cra22">#REF!</definedName>
    <definedName name="_____________________cra25">#REF!</definedName>
    <definedName name="_____________________cra26">#REF!</definedName>
    <definedName name="_____________________cra40">#REF!</definedName>
    <definedName name="_____________________cra45">#REF!</definedName>
    <definedName name="_____________________cra50">#REF!</definedName>
    <definedName name="_____________________cra6">#REF!</definedName>
    <definedName name="_____________________IV65537">#REF!</definedName>
    <definedName name="_____________________lb2">#REF!</definedName>
    <definedName name="_____________________mm1">#REF!</definedName>
    <definedName name="_____________________mm2">#REF!</definedName>
    <definedName name="_____________________mm3">#REF!</definedName>
    <definedName name="_____________________Mzd1">#REF!</definedName>
    <definedName name="_____________________s41" hidden="1">{"form-D1",#N/A,FALSE,"FORM-D1";"form-D1_amt",#N/A,FALSE,"FORM-D1"}</definedName>
    <definedName name="____________________can430">40.73</definedName>
    <definedName name="____________________can435">43.3</definedName>
    <definedName name="____________________cra10">#REF!</definedName>
    <definedName name="____________________cra11">#REF!</definedName>
    <definedName name="____________________cra12">#REF!</definedName>
    <definedName name="____________________cra13">#REF!</definedName>
    <definedName name="____________________cra20">#REF!</definedName>
    <definedName name="____________________cra22">#REF!</definedName>
    <definedName name="____________________cra25">#REF!</definedName>
    <definedName name="____________________cra26">#REF!</definedName>
    <definedName name="____________________cra40">#REF!</definedName>
    <definedName name="____________________cra45">#REF!</definedName>
    <definedName name="____________________cra50">#REF!</definedName>
    <definedName name="____________________cra6">#REF!</definedName>
    <definedName name="____________________IV65537">#REF!</definedName>
    <definedName name="____________________lb1">#REF!</definedName>
    <definedName name="____________________lb2">#REF!</definedName>
    <definedName name="____________________mm1">#REF!</definedName>
    <definedName name="____________________mm2">#REF!</definedName>
    <definedName name="____________________mm3">#REF!</definedName>
    <definedName name="____________________Mzd1">#REF!</definedName>
    <definedName name="____________________s41" hidden="1">{"form-D1",#N/A,FALSE,"FORM-D1";"form-D1_amt",#N/A,FALSE,"FORM-D1"}</definedName>
    <definedName name="____________________tr1800">#REF!</definedName>
    <definedName name="____________________tr6001">#REF!</definedName>
    <definedName name="____________________tr900">#REF!</definedName>
    <definedName name="___________________can430">40.73</definedName>
    <definedName name="___________________can435">43.3</definedName>
    <definedName name="___________________cra10">#REF!</definedName>
    <definedName name="___________________cra11">#REF!</definedName>
    <definedName name="___________________cra12">#REF!</definedName>
    <definedName name="___________________cra13">#REF!</definedName>
    <definedName name="___________________cra20">#REF!</definedName>
    <definedName name="___________________cra22">#REF!</definedName>
    <definedName name="___________________cra25">#REF!</definedName>
    <definedName name="___________________cra26">#REF!</definedName>
    <definedName name="___________________cra40">#REF!</definedName>
    <definedName name="___________________cra45">#REF!</definedName>
    <definedName name="___________________cra50">#REF!</definedName>
    <definedName name="___________________cra6">#REF!</definedName>
    <definedName name="___________________IV65537">#REF!</definedName>
    <definedName name="___________________lb1">#REF!</definedName>
    <definedName name="___________________Mzd1">#REF!</definedName>
    <definedName name="___________________s41" hidden="1">{"form-D1",#N/A,FALSE,"FORM-D1";"form-D1_amt",#N/A,FALSE,"FORM-D1"}</definedName>
    <definedName name="___________________tr1800">#REF!</definedName>
    <definedName name="___________________tr6001">#REF!</definedName>
    <definedName name="___________________tr900">#REF!</definedName>
    <definedName name="___________________XX1" hidden="1">{"'Typical Costs Estimates'!$C$158:$H$161"}</definedName>
    <definedName name="__________________can430">40.73</definedName>
    <definedName name="__________________can435">43.3</definedName>
    <definedName name="__________________cra10">#REF!</definedName>
    <definedName name="__________________cra11">#REF!</definedName>
    <definedName name="__________________cra12">#REF!</definedName>
    <definedName name="__________________cra13">#REF!</definedName>
    <definedName name="__________________cra20">#REF!</definedName>
    <definedName name="__________________cra22">#REF!</definedName>
    <definedName name="__________________cra25">#REF!</definedName>
    <definedName name="__________________cra26">#REF!</definedName>
    <definedName name="__________________cra40">#REF!</definedName>
    <definedName name="__________________cra45">#REF!</definedName>
    <definedName name="__________________cra50">#REF!</definedName>
    <definedName name="__________________cra6">#REF!</definedName>
    <definedName name="__________________lb2">#REF!</definedName>
    <definedName name="__________________mm1">#REF!</definedName>
    <definedName name="__________________mm2">#REF!</definedName>
    <definedName name="__________________mm3">#REF!</definedName>
    <definedName name="__________________Mzd1">#REF!</definedName>
    <definedName name="__________________s41" hidden="1">{"form-D1",#N/A,FALSE,"FORM-D1";"form-D1_amt",#N/A,FALSE,"FORM-D1"}</definedName>
    <definedName name="__________________tr1800">#REF!</definedName>
    <definedName name="__________________tr6001">#REF!</definedName>
    <definedName name="__________________tr900">#REF!</definedName>
    <definedName name="_________________can430">40.73</definedName>
    <definedName name="_________________can435">43.3</definedName>
    <definedName name="_________________cra10">#REF!</definedName>
    <definedName name="_________________cra11">#REF!</definedName>
    <definedName name="_________________cra12">#REF!</definedName>
    <definedName name="_________________cra13">#REF!</definedName>
    <definedName name="_________________cra20">#REF!</definedName>
    <definedName name="_________________cra22">#REF!</definedName>
    <definedName name="_________________cra25">#REF!</definedName>
    <definedName name="_________________cra26">#REF!</definedName>
    <definedName name="_________________cra40">#REF!</definedName>
    <definedName name="_________________cra45">#REF!</definedName>
    <definedName name="_________________cra50">#REF!</definedName>
    <definedName name="_________________cra6">#REF!</definedName>
    <definedName name="_________________lb1">#REF!</definedName>
    <definedName name="_________________lb2">#REF!</definedName>
    <definedName name="_________________mm1">#REF!</definedName>
    <definedName name="_________________mm2">#REF!</definedName>
    <definedName name="_________________mm3">#REF!</definedName>
    <definedName name="_________________Mzd1">#REF!</definedName>
    <definedName name="_________________s41" hidden="1">{"form-D1",#N/A,FALSE,"FORM-D1";"form-D1_amt",#N/A,FALSE,"FORM-D1"}</definedName>
    <definedName name="_________________tr1800">#REF!</definedName>
    <definedName name="_________________tr6001">#REF!</definedName>
    <definedName name="_________________tr900">#REF!</definedName>
    <definedName name="_________________x1">#REF!</definedName>
    <definedName name="________________can430">40.73</definedName>
    <definedName name="________________can435">43.3</definedName>
    <definedName name="________________cra10">#REF!</definedName>
    <definedName name="________________cra11">#REF!</definedName>
    <definedName name="________________cra12">#REF!</definedName>
    <definedName name="________________cra13">#REF!</definedName>
    <definedName name="________________cra20">#REF!</definedName>
    <definedName name="________________cra22">#REF!</definedName>
    <definedName name="________________cra25">#REF!</definedName>
    <definedName name="________________cra26">#REF!</definedName>
    <definedName name="________________cra40">#REF!</definedName>
    <definedName name="________________cra45">#REF!</definedName>
    <definedName name="________________cra50">#REF!</definedName>
    <definedName name="________________cra6">#REF!</definedName>
    <definedName name="________________lb1">#REF!</definedName>
    <definedName name="________________lb2">#REF!</definedName>
    <definedName name="________________mm1">#REF!</definedName>
    <definedName name="________________mm2">#REF!</definedName>
    <definedName name="________________mm3">#REF!</definedName>
    <definedName name="________________Mzd1">#REF!</definedName>
    <definedName name="________________s41" hidden="1">{"form-D1",#N/A,FALSE,"FORM-D1";"form-D1_amt",#N/A,FALSE,"FORM-D1"}</definedName>
    <definedName name="________________tr1800">#REF!</definedName>
    <definedName name="________________tr6001">#REF!</definedName>
    <definedName name="________________tr900">#REF!</definedName>
    <definedName name="________________x1">#REF!</definedName>
    <definedName name="_______________aoc10">#REF!</definedName>
    <definedName name="_______________aoc11">#REF!</definedName>
    <definedName name="_______________aoc7">#REF!</definedName>
    <definedName name="_______________aoc8">#REF!</definedName>
    <definedName name="_______________aoc9">#REF!</definedName>
    <definedName name="_______________can430">40.73</definedName>
    <definedName name="_______________can435">43.3</definedName>
    <definedName name="_______________cra10">#REF!</definedName>
    <definedName name="_______________cra11">#REF!</definedName>
    <definedName name="_______________cra12">#REF!</definedName>
    <definedName name="_______________cra13">#REF!</definedName>
    <definedName name="_______________cra20">#REF!</definedName>
    <definedName name="_______________cra22">#REF!</definedName>
    <definedName name="_______________cra25">#REF!</definedName>
    <definedName name="_______________cra26">#REF!</definedName>
    <definedName name="_______________cra40">#REF!</definedName>
    <definedName name="_______________cra45">#REF!</definedName>
    <definedName name="_______________cra50">#REF!</definedName>
    <definedName name="_______________cra6">#REF!</definedName>
    <definedName name="_______________lb1">#REF!</definedName>
    <definedName name="_______________lb2">#REF!</definedName>
    <definedName name="_______________mm1">#REF!</definedName>
    <definedName name="_______________mm2">#REF!</definedName>
    <definedName name="_______________mm3">#REF!</definedName>
    <definedName name="_______________Mzd1">#REF!</definedName>
    <definedName name="_______________tr1800">#REF!</definedName>
    <definedName name="_______________tr6001">#REF!</definedName>
    <definedName name="_______________tr900">#REF!</definedName>
    <definedName name="_______________x1">#REF!</definedName>
    <definedName name="______________can430">40.73</definedName>
    <definedName name="______________can435">43.3</definedName>
    <definedName name="______________cra10">#REF!</definedName>
    <definedName name="______________cra11">#REF!</definedName>
    <definedName name="______________cra12">#REF!</definedName>
    <definedName name="______________cra13">#REF!</definedName>
    <definedName name="______________cra20">#REF!</definedName>
    <definedName name="______________cra22">#REF!</definedName>
    <definedName name="______________cra25">#REF!</definedName>
    <definedName name="______________cra26">#REF!</definedName>
    <definedName name="______________cra40">#REF!</definedName>
    <definedName name="______________cra45">#REF!</definedName>
    <definedName name="______________cra50">#REF!</definedName>
    <definedName name="______________cra6">#REF!</definedName>
    <definedName name="______________lb1">#REF!</definedName>
    <definedName name="______________lb2">#REF!</definedName>
    <definedName name="______________mm1">#REF!</definedName>
    <definedName name="______________mm2">#REF!</definedName>
    <definedName name="______________mm3">#REF!</definedName>
    <definedName name="______________Mzd1">#REF!</definedName>
    <definedName name="______________np3">#REF!</definedName>
    <definedName name="______________s41" hidden="1">{"form-D1",#N/A,FALSE,"FORM-D1";"form-D1_amt",#N/A,FALSE,"FORM-D1"}</definedName>
    <definedName name="______________SK1" hidden="1">{"ss",#N/A,FALSE,"MODULE3"}</definedName>
    <definedName name="______________tr1800">#REF!</definedName>
    <definedName name="______________tr6001">#REF!</definedName>
    <definedName name="______________tr900">#REF!</definedName>
    <definedName name="______________WN7" hidden="1">{#N/A,#N/A,FALSE,"MODULE3"}</definedName>
    <definedName name="______________x1">#REF!</definedName>
    <definedName name="_____________Agg40">"#REF!"</definedName>
    <definedName name="_____________Agg6">"#REF!"</definedName>
    <definedName name="_____________bit3040">"#REF!"</definedName>
    <definedName name="_____________BIT6070">"#REF!"</definedName>
    <definedName name="_____________bit8525">"#REF!"</definedName>
    <definedName name="_____________can430">40.73</definedName>
    <definedName name="_____________can435">43.3</definedName>
    <definedName name="_____________cra10">#REF!</definedName>
    <definedName name="_____________cra11">#REF!</definedName>
    <definedName name="_____________cra12">#REF!</definedName>
    <definedName name="_____________cra13">#REF!</definedName>
    <definedName name="_____________cra20">#REF!</definedName>
    <definedName name="_____________cra22">#REF!</definedName>
    <definedName name="_____________cra25">#REF!</definedName>
    <definedName name="_____________cra26">#REF!</definedName>
    <definedName name="_____________cra40">#REF!</definedName>
    <definedName name="_____________cra45">#REF!</definedName>
    <definedName name="_____________cra50">#REF!</definedName>
    <definedName name="_____________cra6">#REF!</definedName>
    <definedName name="_____________GEN125">"#REF!"</definedName>
    <definedName name="_____________GEN250">"#REF!"</definedName>
    <definedName name="_____________GEN63">"#REF!"</definedName>
    <definedName name="_____________lb1">#REF!</definedName>
    <definedName name="_____________lb2">#REF!</definedName>
    <definedName name="_____________mm1">#REF!</definedName>
    <definedName name="_____________mm2">#REF!</definedName>
    <definedName name="_____________mm3">#REF!</definedName>
    <definedName name="_____________Mzd1">#REF!</definedName>
    <definedName name="_____________np3">#REF!</definedName>
    <definedName name="_____________pd1">#REF!</definedName>
    <definedName name="_____________pd2">#REF!</definedName>
    <definedName name="_____________s41" hidden="1">{"form-D1",#N/A,FALSE,"FORM-D1";"form-D1_amt",#N/A,FALSE,"FORM-D1"}</definedName>
    <definedName name="_____________SK1" hidden="1">{"ss",#N/A,FALSE,"MODULE3"}</definedName>
    <definedName name="_____________WN7" hidden="1">{#N/A,#N/A,FALSE,"MODULE3"}</definedName>
    <definedName name="_____________x1">#REF!</definedName>
    <definedName name="____________AGG10">"#REF!"</definedName>
    <definedName name="____________Agg12">"#REF!"</definedName>
    <definedName name="____________Agg20">"#REF!"</definedName>
    <definedName name="____________Agg40">"#REF!"</definedName>
    <definedName name="____________Agg6">"#REF!"</definedName>
    <definedName name="____________bit3040">"#REF!"</definedName>
    <definedName name="____________BIT6070">"#REF!"</definedName>
    <definedName name="____________bit8525">"#REF!"</definedName>
    <definedName name="____________can430">40.73</definedName>
    <definedName name="____________can435">43.3</definedName>
    <definedName name="____________cra10">#REF!</definedName>
    <definedName name="____________cra11">#REF!</definedName>
    <definedName name="____________cra12">#REF!</definedName>
    <definedName name="____________cra13">#REF!</definedName>
    <definedName name="____________cra20">#REF!</definedName>
    <definedName name="____________cra22">#REF!</definedName>
    <definedName name="____________cra25">#REF!</definedName>
    <definedName name="____________cra26">#REF!</definedName>
    <definedName name="____________cra40">#REF!</definedName>
    <definedName name="____________cra45">#REF!</definedName>
    <definedName name="____________cra50">#REF!</definedName>
    <definedName name="____________cra6">#REF!</definedName>
    <definedName name="____________GEN125">"#REF!"</definedName>
    <definedName name="____________GEN250">"#REF!"</definedName>
    <definedName name="____________GEN63">"#REF!"</definedName>
    <definedName name="____________lb1">#REF!</definedName>
    <definedName name="____________lb2">#REF!</definedName>
    <definedName name="____________mm1">#REF!</definedName>
    <definedName name="____________mm2">#REF!</definedName>
    <definedName name="____________mm3">#REF!</definedName>
    <definedName name="____________Mzd1">#REF!</definedName>
    <definedName name="____________np3">#REF!</definedName>
    <definedName name="____________pd1">#REF!</definedName>
    <definedName name="____________pd2">#REF!</definedName>
    <definedName name="____________s41" hidden="1">{"form-D1",#N/A,FALSE,"FORM-D1";"form-D1_amt",#N/A,FALSE,"FORM-D1"}</definedName>
    <definedName name="____________SK1" hidden="1">{"ss",#N/A,FALSE,"MODULE3"}</definedName>
    <definedName name="____________TCS1">#REF!</definedName>
    <definedName name="____________tf1">#REF!</definedName>
    <definedName name="____________tf2">#REF!</definedName>
    <definedName name="____________tf3">#REF!</definedName>
    <definedName name="____________tf4">#REF!</definedName>
    <definedName name="____________tfd1">#REF!</definedName>
    <definedName name="____________tfd2">#REF!</definedName>
    <definedName name="____________tfd3">#REF!</definedName>
    <definedName name="____________tfd4">#REF!</definedName>
    <definedName name="____________tr1">#REF!</definedName>
    <definedName name="____________tr1800">#REF!</definedName>
    <definedName name="____________tr2">#REF!</definedName>
    <definedName name="____________tr3">#REF!</definedName>
    <definedName name="____________tr6001">#REF!</definedName>
    <definedName name="____________tr900">#REF!</definedName>
    <definedName name="____________trd1">#REF!</definedName>
    <definedName name="____________trd2">#REF!</definedName>
    <definedName name="____________trd3">#REF!</definedName>
    <definedName name="____________WN7" hidden="1">{#N/A,#N/A,FALSE,"MODULE3"}</definedName>
    <definedName name="____________x1">#REF!</definedName>
    <definedName name="___________Agg40">"#REF!"</definedName>
    <definedName name="___________Agg6">"#REF!"</definedName>
    <definedName name="___________bit3040">"#REF!"</definedName>
    <definedName name="___________BIT6070">"#REF!"</definedName>
    <definedName name="___________bit8525">"#REF!"</definedName>
    <definedName name="___________CAN113">12.98</definedName>
    <definedName name="___________CAN117">12.7</definedName>
    <definedName name="___________CAN118">13.27</definedName>
    <definedName name="___________CAN120">11.72</definedName>
    <definedName name="___________CAN210">10.38</definedName>
    <definedName name="___________CAN211">10.58</definedName>
    <definedName name="___________CAN213">10.56</definedName>
    <definedName name="___________CAN215">10.22</definedName>
    <definedName name="___________CAN216">9.61</definedName>
    <definedName name="___________CAN217">10.47</definedName>
    <definedName name="___________CAN219">10.91</definedName>
    <definedName name="___________CAN220">11.09</definedName>
    <definedName name="___________CAN221">11.25</definedName>
    <definedName name="___________CAN222">10.17</definedName>
    <definedName name="___________CAN223">9.89</definedName>
    <definedName name="___________CAN230">10.79</definedName>
    <definedName name="___________can421">40.2</definedName>
    <definedName name="___________can422">41.57</definedName>
    <definedName name="___________can423">43.9</definedName>
    <definedName name="___________can424">41.19</definedName>
    <definedName name="___________can425">42.81</definedName>
    <definedName name="___________can426">40.77</definedName>
    <definedName name="___________can427">40.92</definedName>
    <definedName name="___________can428">39.29</definedName>
    <definedName name="___________can429">45.19</definedName>
    <definedName name="___________can430">40.73</definedName>
    <definedName name="___________can431">42.52</definedName>
    <definedName name="___________can432">42.53</definedName>
    <definedName name="___________can433">43.69</definedName>
    <definedName name="___________can434">40.43</definedName>
    <definedName name="___________can435">43.3</definedName>
    <definedName name="___________cra10">#REF!</definedName>
    <definedName name="___________cra11">#REF!</definedName>
    <definedName name="___________cra12">#REF!</definedName>
    <definedName name="___________cra13">#REF!</definedName>
    <definedName name="___________cra20">#REF!</definedName>
    <definedName name="___________cra22">#REF!</definedName>
    <definedName name="___________cra25">#REF!</definedName>
    <definedName name="___________cra26">#REF!</definedName>
    <definedName name="___________cra40">#REF!</definedName>
    <definedName name="___________cra45">#REF!</definedName>
    <definedName name="___________cra50">#REF!</definedName>
    <definedName name="___________cra6">#REF!</definedName>
    <definedName name="___________GEN125">"#REF!"</definedName>
    <definedName name="___________GEN250">"#REF!"</definedName>
    <definedName name="___________GEN63">"#REF!"</definedName>
    <definedName name="___________lb1">#REF!</definedName>
    <definedName name="___________lb2">#REF!</definedName>
    <definedName name="___________mm1">#REF!</definedName>
    <definedName name="___________mm2">#REF!</definedName>
    <definedName name="___________mm3">#REF!</definedName>
    <definedName name="___________Mzd1">#REF!</definedName>
    <definedName name="___________np3">#REF!</definedName>
    <definedName name="___________pd1">#REF!</definedName>
    <definedName name="___________pd2">#REF!</definedName>
    <definedName name="___________s41" hidden="1">{"form-D1",#N/A,FALSE,"FORM-D1";"form-D1_amt",#N/A,FALSE,"FORM-D1"}</definedName>
    <definedName name="___________tf1">#REF!</definedName>
    <definedName name="___________tf2">#REF!</definedName>
    <definedName name="___________tf3">#REF!</definedName>
    <definedName name="___________tf4">#REF!</definedName>
    <definedName name="___________tfd1">#REF!</definedName>
    <definedName name="___________tfd2">#REF!</definedName>
    <definedName name="___________tfd3">#REF!</definedName>
    <definedName name="___________tfd4">#REF!</definedName>
    <definedName name="___________tr1">#REF!</definedName>
    <definedName name="___________tr1800">#REF!</definedName>
    <definedName name="___________tr2">#REF!</definedName>
    <definedName name="___________tr3">#REF!</definedName>
    <definedName name="___________tr6001">#REF!</definedName>
    <definedName name="___________tr900">#REF!</definedName>
    <definedName name="___________trd1">#REF!</definedName>
    <definedName name="___________trd2">#REF!</definedName>
    <definedName name="___________trd3">#REF!</definedName>
    <definedName name="___________wb1" hidden="1">{"form-D1",#N/A,FALSE,"FORM-D1";"form-D1_amt",#N/A,FALSE,"FORM-D1"}</definedName>
    <definedName name="___________x1">#REF!</definedName>
    <definedName name="__________Agg12">#REF!</definedName>
    <definedName name="__________Agg20">#REF!</definedName>
    <definedName name="__________Agg40">"#REF!"</definedName>
    <definedName name="__________Agg6">"#REF!"</definedName>
    <definedName name="__________aoc10">#REF!</definedName>
    <definedName name="__________aoc3">#REF!</definedName>
    <definedName name="__________aoc4">#REF!</definedName>
    <definedName name="__________bit3040">"#REF!"</definedName>
    <definedName name="__________BIT6070">"#REF!"</definedName>
    <definedName name="__________bit8525">"#REF!"</definedName>
    <definedName name="__________CAN113">12.98</definedName>
    <definedName name="__________CAN117">12.7</definedName>
    <definedName name="__________CAN118">13.27</definedName>
    <definedName name="__________CAN120">11.72</definedName>
    <definedName name="__________CAN210">10.38</definedName>
    <definedName name="__________CAN211">10.58</definedName>
    <definedName name="__________CAN213">10.56</definedName>
    <definedName name="__________CAN215">10.22</definedName>
    <definedName name="__________CAN216">9.61</definedName>
    <definedName name="__________CAN217">10.47</definedName>
    <definedName name="__________CAN219">10.91</definedName>
    <definedName name="__________CAN220">11.09</definedName>
    <definedName name="__________CAN221">11.25</definedName>
    <definedName name="__________CAN222">10.17</definedName>
    <definedName name="__________CAN223">9.89</definedName>
    <definedName name="__________CAN230">10.79</definedName>
    <definedName name="__________can421">40.2</definedName>
    <definedName name="__________can422">41.57</definedName>
    <definedName name="__________can423">43.9</definedName>
    <definedName name="__________can424">41.19</definedName>
    <definedName name="__________can425">42.81</definedName>
    <definedName name="__________can426">40.77</definedName>
    <definedName name="__________can427">40.92</definedName>
    <definedName name="__________can428">39.29</definedName>
    <definedName name="__________can429">45.19</definedName>
    <definedName name="__________can430">40.73</definedName>
    <definedName name="__________can431">42.52</definedName>
    <definedName name="__________can432">42.53</definedName>
    <definedName name="__________can433">43.69</definedName>
    <definedName name="__________can434">40.43</definedName>
    <definedName name="__________can435">43.3</definedName>
    <definedName name="__________CAN458">#REF!</definedName>
    <definedName name="__________CAN486">#REF!</definedName>
    <definedName name="__________CAN487">#REF!</definedName>
    <definedName name="__________CAN488">#REF!</definedName>
    <definedName name="__________CAN489">#REF!</definedName>
    <definedName name="__________CAN490">#REF!</definedName>
    <definedName name="__________CAN491">#REF!</definedName>
    <definedName name="__________CAN492">#REF!</definedName>
    <definedName name="__________CAN493">#REF!</definedName>
    <definedName name="__________CAN494">#REF!</definedName>
    <definedName name="__________CAN495">#REF!</definedName>
    <definedName name="__________CAN496">#REF!</definedName>
    <definedName name="__________CAN497">#REF!</definedName>
    <definedName name="__________CAN498">#REF!</definedName>
    <definedName name="__________CAN499">#REF!</definedName>
    <definedName name="__________CAN500">#REF!</definedName>
    <definedName name="__________cra11">#REF!</definedName>
    <definedName name="__________cra12">#REF!</definedName>
    <definedName name="__________cra13">#REF!</definedName>
    <definedName name="__________cra20">#REF!</definedName>
    <definedName name="__________cra22">#REF!</definedName>
    <definedName name="__________cra25">#REF!</definedName>
    <definedName name="__________cra26">#REF!</definedName>
    <definedName name="__________cra40">#REF!</definedName>
    <definedName name="__________cra45">#REF!</definedName>
    <definedName name="__________cra50">#REF!</definedName>
    <definedName name="__________cra6">#REF!</definedName>
    <definedName name="__________dep123">#REF!</definedName>
    <definedName name="__________DET1">#REF!</definedName>
    <definedName name="__________FEL1">#REF!</definedName>
    <definedName name="__________GEL1">#REF!</definedName>
    <definedName name="__________GEN125">"#REF!"</definedName>
    <definedName name="__________GEN250">"#REF!"</definedName>
    <definedName name="__________GEN63">"#REF!"</definedName>
    <definedName name="__________HBG10">#REF!</definedName>
    <definedName name="__________HBG12">#REF!</definedName>
    <definedName name="__________HBG25">#REF!</definedName>
    <definedName name="__________HBG40">#REF!</definedName>
    <definedName name="__________HBG41">#REF!</definedName>
    <definedName name="__________HBG50">#REF!</definedName>
    <definedName name="__________HBG6">#REF!</definedName>
    <definedName name="__________IV65537">NA()</definedName>
    <definedName name="__________lb1">#REF!</definedName>
    <definedName name="__________lb2">#REF!</definedName>
    <definedName name="__________ll17">"#REF!"</definedName>
    <definedName name="__________MG1">#REF!</definedName>
    <definedName name="__________mm1">#REF!</definedName>
    <definedName name="__________mm2">#REF!</definedName>
    <definedName name="__________mm3">#REF!</definedName>
    <definedName name="__________Mzd1">#REF!</definedName>
    <definedName name="__________np3">#REF!</definedName>
    <definedName name="__________OP2">#REF!</definedName>
    <definedName name="__________pd1">#REF!</definedName>
    <definedName name="__________pd2">#REF!</definedName>
    <definedName name="__________pvc100">#REF!</definedName>
    <definedName name="__________s41" hidden="1">{"form-D1",#N/A,FALSE,"FORM-D1";"form-D1_amt",#N/A,FALSE,"FORM-D1"}</definedName>
    <definedName name="__________TCS1">#REF!</definedName>
    <definedName name="__________tf1">#REF!</definedName>
    <definedName name="__________tf2">#REF!</definedName>
    <definedName name="__________tf3">#REF!</definedName>
    <definedName name="__________tf4">#REF!</definedName>
    <definedName name="__________tfd1">#REF!</definedName>
    <definedName name="__________tfd2">#REF!</definedName>
    <definedName name="__________tfd3">#REF!</definedName>
    <definedName name="__________tfd4">#REF!</definedName>
    <definedName name="__________tr1">#REF!</definedName>
    <definedName name="__________tr1800">#REF!</definedName>
    <definedName name="__________tr2">#REF!</definedName>
    <definedName name="__________tr3">#REF!</definedName>
    <definedName name="__________tr6001">#REF!</definedName>
    <definedName name="__________tr900">#REF!</definedName>
    <definedName name="__________trd1">#REF!</definedName>
    <definedName name="__________trd2">#REF!</definedName>
    <definedName name="__________trd3">#REF!</definedName>
    <definedName name="__________wb1" hidden="1">{"form-D1",#N/A,FALSE,"FORM-D1";"form-D1_amt",#N/A,FALSE,"FORM-D1"}</definedName>
    <definedName name="__________wb2" hidden="1">{"form-D1",#N/A,FALSE,"FORM-D1";"form-D1_amt",#N/A,FALSE,"FORM-D1"}</definedName>
    <definedName name="__________WD2">#REF!</definedName>
    <definedName name="_________A65537">#REF!</definedName>
    <definedName name="_________AGG10">#REF!</definedName>
    <definedName name="_________Agg12">#REF!</definedName>
    <definedName name="_________Agg20">#REF!</definedName>
    <definedName name="_________Agg40">#REF!</definedName>
    <definedName name="_________Agg6">"#REF!"</definedName>
    <definedName name="_________aoc1">#REF!</definedName>
    <definedName name="_________aoc10">#N/A</definedName>
    <definedName name="_________aoc11">#REF!</definedName>
    <definedName name="_________aoc2">#REF!</definedName>
    <definedName name="_________aoc3">#REF!</definedName>
    <definedName name="_________aoc4">#REF!</definedName>
    <definedName name="_________aoc7">#REF!</definedName>
    <definedName name="_________aoc8">#REF!</definedName>
    <definedName name="_________aoc9">#REF!</definedName>
    <definedName name="_________bit3040">"#REF!"</definedName>
    <definedName name="_________BIT6070">"#REF!"</definedName>
    <definedName name="_________bit8525">"#REF!"</definedName>
    <definedName name="_________CAN112">13.42</definedName>
    <definedName name="_________CAN113">12.98</definedName>
    <definedName name="_________CAN117">12.7</definedName>
    <definedName name="_________CAN118">13.27</definedName>
    <definedName name="_________CAN120">11.72</definedName>
    <definedName name="_________CAN210">10.38</definedName>
    <definedName name="_________CAN211">10.58</definedName>
    <definedName name="_________CAN213">10.56</definedName>
    <definedName name="_________CAN215">10.22</definedName>
    <definedName name="_________CAN216">9.61</definedName>
    <definedName name="_________CAN217">10.47</definedName>
    <definedName name="_________CAN219">10.91</definedName>
    <definedName name="_________CAN220">11.09</definedName>
    <definedName name="_________CAN221">11.25</definedName>
    <definedName name="_________CAN222">10.17</definedName>
    <definedName name="_________CAN223">9.89</definedName>
    <definedName name="_________CAN230">10.79</definedName>
    <definedName name="_________can421">40.2</definedName>
    <definedName name="_________can422">41.57</definedName>
    <definedName name="_________can423">43.9</definedName>
    <definedName name="_________can424">41.19</definedName>
    <definedName name="_________can425">42.81</definedName>
    <definedName name="_________can426">40.77</definedName>
    <definedName name="_________can427">40.92</definedName>
    <definedName name="_________can428">39.29</definedName>
    <definedName name="_________can429">45.19</definedName>
    <definedName name="_________can430">40.73</definedName>
    <definedName name="_________can431">42.52</definedName>
    <definedName name="_________can432">42.53</definedName>
    <definedName name="_________can433">43.69</definedName>
    <definedName name="_________can434">40.43</definedName>
    <definedName name="_________can435">43.3</definedName>
    <definedName name="_________CAN458">#REF!</definedName>
    <definedName name="_________CAN486">#REF!</definedName>
    <definedName name="_________CAN487">#REF!</definedName>
    <definedName name="_________CAN488">#REF!</definedName>
    <definedName name="_________CAN489">#REF!</definedName>
    <definedName name="_________CAN490">#REF!</definedName>
    <definedName name="_________CAN491">#REF!</definedName>
    <definedName name="_________CAN492">#REF!</definedName>
    <definedName name="_________CAN493">#REF!</definedName>
    <definedName name="_________CAN494">#REF!</definedName>
    <definedName name="_________CAN495">#REF!</definedName>
    <definedName name="_________CAN496">#REF!</definedName>
    <definedName name="_________CAN497">#REF!</definedName>
    <definedName name="_________CAN498">#REF!</definedName>
    <definedName name="_________CAN499">#REF!</definedName>
    <definedName name="_________CAN500">#REF!</definedName>
    <definedName name="_________cra10">#REF!</definedName>
    <definedName name="_________cra11">#REF!</definedName>
    <definedName name="_________cra12">#REF!</definedName>
    <definedName name="_________cra13">#REF!</definedName>
    <definedName name="_________cra20">#REF!</definedName>
    <definedName name="_________cra22">#REF!</definedName>
    <definedName name="_________cra25">#REF!</definedName>
    <definedName name="_________cra26">#REF!</definedName>
    <definedName name="_________cra40">#REF!</definedName>
    <definedName name="_________cra45">#REF!</definedName>
    <definedName name="_________cra50">#REF!</definedName>
    <definedName name="_________cra6">#REF!</definedName>
    <definedName name="_________dec05" hidden="1">{"'Sheet1'!$A$4386:$N$4591"}</definedName>
    <definedName name="_________dep123">#REF!</definedName>
    <definedName name="_________DET1">#REF!</definedName>
    <definedName name="_________FEL1">#REF!</definedName>
    <definedName name="_________GEL1">#REF!</definedName>
    <definedName name="_________GEN125">"#REF!"</definedName>
    <definedName name="_________GEN250">"#REF!"</definedName>
    <definedName name="_________GEN63">"#REF!"</definedName>
    <definedName name="_________HBG10">#REF!</definedName>
    <definedName name="_________HBG12">#REF!</definedName>
    <definedName name="_________HBG25">#REF!</definedName>
    <definedName name="_________HBG40">#REF!</definedName>
    <definedName name="_________HBG41">#REF!</definedName>
    <definedName name="_________HBG50">#REF!</definedName>
    <definedName name="_________HBG6">#REF!</definedName>
    <definedName name="_________IV65537">NA()</definedName>
    <definedName name="_________jpl1" hidden="1">#REF!</definedName>
    <definedName name="_________lb1">#REF!</definedName>
    <definedName name="_________lb2">#REF!</definedName>
    <definedName name="_________ll17">"#REF!"</definedName>
    <definedName name="_________MG1">#REF!</definedName>
    <definedName name="_________mm1">#REF!</definedName>
    <definedName name="_________mm2">#REF!</definedName>
    <definedName name="_________mm3">#REF!</definedName>
    <definedName name="_________Mzd1">#REF!</definedName>
    <definedName name="_________np3">#REF!</definedName>
    <definedName name="_________OP2">#REF!</definedName>
    <definedName name="_________pd1">#REF!</definedName>
    <definedName name="_________pd2">#REF!</definedName>
    <definedName name="_________pvc100">#REF!</definedName>
    <definedName name="_________s41" hidden="1">{"form-D1",#N/A,FALSE,"FORM-D1";"form-D1_amt",#N/A,FALSE,"FORM-D1"}</definedName>
    <definedName name="_________SK1" hidden="1">{"ss",#N/A,FALSE,"MODULE3"}</definedName>
    <definedName name="_________TCS1">#REF!</definedName>
    <definedName name="_________tf1">#REF!</definedName>
    <definedName name="_________tf2">#REF!</definedName>
    <definedName name="_________tf3">#REF!</definedName>
    <definedName name="_________tf4">#REF!</definedName>
    <definedName name="_________tfd1">#REF!</definedName>
    <definedName name="_________tfd2">#REF!</definedName>
    <definedName name="_________tfd3">#REF!</definedName>
    <definedName name="_________tfd4">#REF!</definedName>
    <definedName name="_________tr1">#REF!</definedName>
    <definedName name="_________tr1800">#REF!</definedName>
    <definedName name="_________tr2">#REF!</definedName>
    <definedName name="_________tr3">#REF!</definedName>
    <definedName name="_________tr6001">#REF!</definedName>
    <definedName name="_________tr900">#REF!</definedName>
    <definedName name="_________trd1">#REF!</definedName>
    <definedName name="_________trd2">#REF!</definedName>
    <definedName name="_________trd3">#REF!</definedName>
    <definedName name="_________wb2" hidden="1">{"form-D1",#N/A,FALSE,"FORM-D1";"form-D1_amt",#N/A,FALSE,"FORM-D1"}</definedName>
    <definedName name="_________WD2">#REF!</definedName>
    <definedName name="_________WN7" hidden="1">{#N/A,#N/A,FALSE,"MODULE3"}</definedName>
    <definedName name="_________x1">#REF!</definedName>
    <definedName name="_________xx1" hidden="1">{"'Typical Costs Estimates'!$C$158:$H$161"}</definedName>
    <definedName name="________A65537">#REF!</definedName>
    <definedName name="________A655600">#REF!</definedName>
    <definedName name="________a65631">#REF!</definedName>
    <definedName name="________AGG10">#REF!</definedName>
    <definedName name="________Agg12">#REF!</definedName>
    <definedName name="________Agg20">#REF!</definedName>
    <definedName name="________Agg40">#REF!</definedName>
    <definedName name="________Agg6">#REF!</definedName>
    <definedName name="________aoc1">#REF!</definedName>
    <definedName name="________aoc10">#N/A</definedName>
    <definedName name="________aoc11">#REF!</definedName>
    <definedName name="________aoc2">#REF!</definedName>
    <definedName name="________aoc3">#REF!</definedName>
    <definedName name="________aoc4">#REF!</definedName>
    <definedName name="________aoc7">#REF!</definedName>
    <definedName name="________aoc8">#REF!</definedName>
    <definedName name="________aoc9">#REF!</definedName>
    <definedName name="________bit3040">#REF!</definedName>
    <definedName name="________BIT6070">#REF!</definedName>
    <definedName name="________bit8525">#REF!</definedName>
    <definedName name="________CAN112">13.42</definedName>
    <definedName name="________CAN113">12.98</definedName>
    <definedName name="________CAN117">12.7</definedName>
    <definedName name="________CAN118">13.27</definedName>
    <definedName name="________CAN120">11.72</definedName>
    <definedName name="________CAN210">10.38</definedName>
    <definedName name="________CAN211">10.58</definedName>
    <definedName name="________CAN213">10.56</definedName>
    <definedName name="________CAN215">10.22</definedName>
    <definedName name="________CAN216">9.61</definedName>
    <definedName name="________CAN217">10.47</definedName>
    <definedName name="________CAN219">10.91</definedName>
    <definedName name="________CAN220">11.09</definedName>
    <definedName name="________CAN221">11.25</definedName>
    <definedName name="________CAN222">10.17</definedName>
    <definedName name="________CAN223">9.89</definedName>
    <definedName name="________CAN230">10.79</definedName>
    <definedName name="________can421">40.2</definedName>
    <definedName name="________can422">41.57</definedName>
    <definedName name="________can423">43.9</definedName>
    <definedName name="________can424">41.19</definedName>
    <definedName name="________can425">42.81</definedName>
    <definedName name="________can426">40.77</definedName>
    <definedName name="________can427">40.92</definedName>
    <definedName name="________can428">39.29</definedName>
    <definedName name="________can429">45.19</definedName>
    <definedName name="________can430">40.73</definedName>
    <definedName name="________can431">42.52</definedName>
    <definedName name="________can432">42.53</definedName>
    <definedName name="________can433">43.69</definedName>
    <definedName name="________can434">40.43</definedName>
    <definedName name="________can435">43.3</definedName>
    <definedName name="________CAN458">#REF!</definedName>
    <definedName name="________CAN486">#REF!</definedName>
    <definedName name="________CAN487">#REF!</definedName>
    <definedName name="________CAN488">#REF!</definedName>
    <definedName name="________CAN489">#REF!</definedName>
    <definedName name="________CAN490">#REF!</definedName>
    <definedName name="________CAN491">#REF!</definedName>
    <definedName name="________CAN492">#REF!</definedName>
    <definedName name="________CAN493">#REF!</definedName>
    <definedName name="________CAN494">#REF!</definedName>
    <definedName name="________CAN495">#REF!</definedName>
    <definedName name="________CAN496">#REF!</definedName>
    <definedName name="________CAN497">#REF!</definedName>
    <definedName name="________CAN498">#REF!</definedName>
    <definedName name="________CAN499">#REF!</definedName>
    <definedName name="________CAN500">#REF!</definedName>
    <definedName name="________cra10">#REF!</definedName>
    <definedName name="________cra11">#REF!</definedName>
    <definedName name="________cra12">#REF!</definedName>
    <definedName name="________cra13">#REF!</definedName>
    <definedName name="________cra20">#REF!</definedName>
    <definedName name="________cra22">#REF!</definedName>
    <definedName name="________cra25">#REF!</definedName>
    <definedName name="________cra26">#REF!</definedName>
    <definedName name="________cra40">#REF!</definedName>
    <definedName name="________cra45">#REF!</definedName>
    <definedName name="________cra50">#REF!</definedName>
    <definedName name="________cra6">#REF!</definedName>
    <definedName name="________dep123">#REF!</definedName>
    <definedName name="________GEN125">#REF!</definedName>
    <definedName name="________GEN250">#REF!</definedName>
    <definedName name="________GEN63">#REF!</definedName>
    <definedName name="________HBG41">#REF!</definedName>
    <definedName name="________jpl1" hidden="1">#REF!</definedName>
    <definedName name="________lb1">#REF!</definedName>
    <definedName name="________lb2">#REF!</definedName>
    <definedName name="________lhs1">#REF!</definedName>
    <definedName name="________man1" hidden="1">#REF!</definedName>
    <definedName name="________mm1">#REF!</definedName>
    <definedName name="________mm2">#REF!</definedName>
    <definedName name="________mm3">#REF!</definedName>
    <definedName name="________Mzd1">#REF!</definedName>
    <definedName name="________np3">#REF!</definedName>
    <definedName name="________pd1">#REF!</definedName>
    <definedName name="________pd2">#REF!</definedName>
    <definedName name="________pvc100">#REF!</definedName>
    <definedName name="________s41" hidden="1">{"form-D1",#N/A,FALSE,"FORM-D1";"form-D1_amt",#N/A,FALSE,"FORM-D1"}</definedName>
    <definedName name="________SK1" hidden="1">{"ss",#N/A,FALSE,"MODULE3"}</definedName>
    <definedName name="________TCS1">#REF!</definedName>
    <definedName name="________tf1">#REF!</definedName>
    <definedName name="________tf2">#REF!</definedName>
    <definedName name="________tf3">#REF!</definedName>
    <definedName name="________tf4">#REF!</definedName>
    <definedName name="________tfd1">#REF!</definedName>
    <definedName name="________tfd2">#REF!</definedName>
    <definedName name="________tfd3">#REF!</definedName>
    <definedName name="________tfd4">#REF!</definedName>
    <definedName name="________tr1">#REF!</definedName>
    <definedName name="________tr1800">#REF!</definedName>
    <definedName name="________tr2">#REF!</definedName>
    <definedName name="________tr3">#REF!</definedName>
    <definedName name="________tr6001">#REF!</definedName>
    <definedName name="________tr900">#REF!</definedName>
    <definedName name="________trd1">#REF!</definedName>
    <definedName name="________trd2">#REF!</definedName>
    <definedName name="________trd3">#REF!</definedName>
    <definedName name="________wb1" hidden="1">{"form-D1",#N/A,FALSE,"FORM-D1";"form-D1_amt",#N/A,FALSE,"FORM-D1"}</definedName>
    <definedName name="________WN7" hidden="1">{#N/A,#N/A,FALSE,"MODULE3"}</definedName>
    <definedName name="________x1">#REF!</definedName>
    <definedName name="________xx1" hidden="1">{"'Typical Costs Estimates'!$C$158:$H$161"}</definedName>
    <definedName name="_______10">#REF!</definedName>
    <definedName name="_______11">#REF!</definedName>
    <definedName name="_______6">#REF!</definedName>
    <definedName name="_______7">#REF!</definedName>
    <definedName name="_______8">#REF!</definedName>
    <definedName name="_______9">#REF!</definedName>
    <definedName name="_______A65537">#REF!</definedName>
    <definedName name="_______A655600">#REF!</definedName>
    <definedName name="_______a65631">#REF!</definedName>
    <definedName name="_______AGG10">#REF!</definedName>
    <definedName name="_______Agg12">#REF!</definedName>
    <definedName name="_______Agg20">#REF!</definedName>
    <definedName name="_______Agg40">#REF!</definedName>
    <definedName name="_______Agg6">#REF!</definedName>
    <definedName name="_______aoc1">#REF!</definedName>
    <definedName name="_______aoc10">#N/A</definedName>
    <definedName name="_______aoc11">#REF!</definedName>
    <definedName name="_______aoc2">#REF!</definedName>
    <definedName name="_______aoc3">#REF!</definedName>
    <definedName name="_______aoc4">#REF!</definedName>
    <definedName name="_______aoc7">#REF!</definedName>
    <definedName name="_______aoc8">#REF!</definedName>
    <definedName name="_______aoc9">#REF!</definedName>
    <definedName name="_______AXX1">#REF!</definedName>
    <definedName name="_______axx2">#REF!</definedName>
    <definedName name="_______axx3">#REF!</definedName>
    <definedName name="_______axx4">#REF!</definedName>
    <definedName name="_______b111121">#REF!</definedName>
    <definedName name="_______bit3040">#REF!</definedName>
    <definedName name="_______BIT6070">#REF!</definedName>
    <definedName name="_______bit8525">#REF!</definedName>
    <definedName name="_______bol1">#REF!</definedName>
    <definedName name="_______CAN112">13.42</definedName>
    <definedName name="_______CAN113">12.98</definedName>
    <definedName name="_______CAN117">12.7</definedName>
    <definedName name="_______CAN118">13.27</definedName>
    <definedName name="_______CAN120">11.72</definedName>
    <definedName name="_______CAN210">10.38</definedName>
    <definedName name="_______CAN211">10.58</definedName>
    <definedName name="_______CAN213">10.56</definedName>
    <definedName name="_______CAN215">10.22</definedName>
    <definedName name="_______CAN216">9.61</definedName>
    <definedName name="_______CAN217">10.47</definedName>
    <definedName name="_______CAN219">10.91</definedName>
    <definedName name="_______CAN220">11.09</definedName>
    <definedName name="_______CAN221">11.25</definedName>
    <definedName name="_______CAN222">10.17</definedName>
    <definedName name="_______CAN223">9.89</definedName>
    <definedName name="_______CAN230">10.79</definedName>
    <definedName name="_______can421">40.2</definedName>
    <definedName name="_______can422">41.57</definedName>
    <definedName name="_______can423">43.9</definedName>
    <definedName name="_______can424">41.19</definedName>
    <definedName name="_______can425">42.81</definedName>
    <definedName name="_______can426">40.77</definedName>
    <definedName name="_______can427">40.92</definedName>
    <definedName name="_______can428">39.29</definedName>
    <definedName name="_______can429">45.19</definedName>
    <definedName name="_______can430">40.73</definedName>
    <definedName name="_______can431">42.52</definedName>
    <definedName name="_______can432">42.53</definedName>
    <definedName name="_______can433">43.69</definedName>
    <definedName name="_______can434">40.43</definedName>
    <definedName name="_______can435">43.3</definedName>
    <definedName name="_______CAN458">#REF!</definedName>
    <definedName name="_______CAN486">#REF!</definedName>
    <definedName name="_______CAN487">#REF!</definedName>
    <definedName name="_______CAN488">#REF!</definedName>
    <definedName name="_______CAN489">#REF!</definedName>
    <definedName name="_______CAN490">#REF!</definedName>
    <definedName name="_______CAN491">#REF!</definedName>
    <definedName name="_______CAN492">#REF!</definedName>
    <definedName name="_______CAN493">#REF!</definedName>
    <definedName name="_______CAN494">#REF!</definedName>
    <definedName name="_______CAN495">#REF!</definedName>
    <definedName name="_______CAN496">#REF!</definedName>
    <definedName name="_______CAN497">#REF!</definedName>
    <definedName name="_______CAN498">#REF!</definedName>
    <definedName name="_______CAN499">#REF!</definedName>
    <definedName name="_______CAN500">#REF!</definedName>
    <definedName name="_______cat12" hidden="1">{#N/A,#N/A,TRUE,"Front";#N/A,#N/A,TRUE,"Simple Letter";#N/A,#N/A,TRUE,"Inside";#N/A,#N/A,TRUE,"Contents";#N/A,#N/A,TRUE,"Basis";#N/A,#N/A,TRUE,"Inclusions";#N/A,#N/A,TRUE,"Exclusions";#N/A,#N/A,TRUE,"Areas";#N/A,#N/A,TRUE,"Summary";#N/A,#N/A,TRUE,"Detail"}</definedName>
    <definedName name="_______cra10">#REF!</definedName>
    <definedName name="_______cra11">#REF!</definedName>
    <definedName name="_______cra12">#REF!</definedName>
    <definedName name="_______cra13">#REF!</definedName>
    <definedName name="_______cra20">#REF!</definedName>
    <definedName name="_______cra22">#REF!</definedName>
    <definedName name="_______cra25">#REF!</definedName>
    <definedName name="_______cra26">#REF!</definedName>
    <definedName name="_______cra40">#REF!</definedName>
    <definedName name="_______cra45">#REF!</definedName>
    <definedName name="_______cra50">#REF!</definedName>
    <definedName name="_______cra6">#REF!</definedName>
    <definedName name="_______dec05" hidden="1">{"'Sheet1'!$A$4386:$N$4591"}</definedName>
    <definedName name="_______dep123">#REF!</definedName>
    <definedName name="_______GEN125">#REF!</definedName>
    <definedName name="_______GEN250">#REF!</definedName>
    <definedName name="_______GEN63">#REF!</definedName>
    <definedName name="_______HBG41">#REF!</definedName>
    <definedName name="_______hfi04">#REF!</definedName>
    <definedName name="_______hfi1">#REF!</definedName>
    <definedName name="_______hfi2">#REF!</definedName>
    <definedName name="_______jpl1" hidden="1">#REF!</definedName>
    <definedName name="_______Ki1">#REF!</definedName>
    <definedName name="_______Ki2">#REF!</definedName>
    <definedName name="_______lb1">#REF!</definedName>
    <definedName name="_______lb2">#REF!</definedName>
    <definedName name="_______ll17">#REF!</definedName>
    <definedName name="_______MAN1">#REF!</definedName>
    <definedName name="_______mm1">#REF!</definedName>
    <definedName name="_______mm2">#REF!</definedName>
    <definedName name="_______mm3">#REF!</definedName>
    <definedName name="_______Mzd1">#REF!</definedName>
    <definedName name="_______np3">#REF!</definedName>
    <definedName name="_______PB1">#REF!</definedName>
    <definedName name="_______pd1">#REF!</definedName>
    <definedName name="_______pd2">#REF!</definedName>
    <definedName name="_______pvc100">#REF!</definedName>
    <definedName name="_______Re1">#REF!</definedName>
    <definedName name="_______Rs1">#REF!</definedName>
    <definedName name="_______s41" hidden="1">{"form-D1",#N/A,FALSE,"FORM-D1";"form-D1_amt",#N/A,FALSE,"FORM-D1"}</definedName>
    <definedName name="_______SBB1">#REF!</definedName>
    <definedName name="_______SBB2">#REF!</definedName>
    <definedName name="_______SBB3">#REF!</definedName>
    <definedName name="_______SBB4">#REF!</definedName>
    <definedName name="_______SBB5">#REF!</definedName>
    <definedName name="_______SH1">#REF!</definedName>
    <definedName name="_______SH2">#REF!</definedName>
    <definedName name="_______SH3">#REF!</definedName>
    <definedName name="_______SH4">#REF!</definedName>
    <definedName name="_______SH5">#REF!</definedName>
    <definedName name="_______SHH1">#REF!</definedName>
    <definedName name="_______SHH2">#REF!</definedName>
    <definedName name="_______SHH3">#REF!</definedName>
    <definedName name="_______SK1" hidden="1">{"ss",#N/A,FALSE,"MODULE3"}</definedName>
    <definedName name="_______TCS1">#REF!</definedName>
    <definedName name="_______te1">#REF!</definedName>
    <definedName name="_______tf1">#REF!</definedName>
    <definedName name="_______tf2">#REF!</definedName>
    <definedName name="_______tf3">#REF!</definedName>
    <definedName name="_______tf4">#REF!</definedName>
    <definedName name="_______tfd1">#REF!</definedName>
    <definedName name="_______tfd2">#REF!</definedName>
    <definedName name="_______tfd3">#REF!</definedName>
    <definedName name="_______tfd4">#REF!</definedName>
    <definedName name="_______tr1">#REF!</definedName>
    <definedName name="_______tr1800">#REF!</definedName>
    <definedName name="_______tr2">#REF!</definedName>
    <definedName name="_______tr3">#REF!</definedName>
    <definedName name="_______tr6001">#REF!</definedName>
    <definedName name="_______tr900">#REF!</definedName>
    <definedName name="_______trd1">#REF!</definedName>
    <definedName name="_______trd2">#REF!</definedName>
    <definedName name="_______trd3">#REF!</definedName>
    <definedName name="_______wb1" hidden="1">{"form-D1",#N/A,FALSE,"FORM-D1";"form-D1_amt",#N/A,FALSE,"FORM-D1"}</definedName>
    <definedName name="_______wb2" hidden="1">{"form-D1",#N/A,FALSE,"FORM-D1";"form-D1_amt",#N/A,FALSE,"FORM-D1"}</definedName>
    <definedName name="_______WN7" hidden="1">{#N/A,#N/A,FALSE,"MODULE3"}</definedName>
    <definedName name="_______x1">#REF!</definedName>
    <definedName name="_______xx1" hidden="1">{"'Typical Costs Estimates'!$C$158:$H$161"}</definedName>
    <definedName name="______10">#REF!</definedName>
    <definedName name="______11">#REF!</definedName>
    <definedName name="______6">#REF!</definedName>
    <definedName name="______7">#REF!</definedName>
    <definedName name="______8">#REF!</definedName>
    <definedName name="______9">#REF!</definedName>
    <definedName name="______A2">#REF!</definedName>
    <definedName name="______A65537">#REF!</definedName>
    <definedName name="______AGG10">#REF!</definedName>
    <definedName name="______AGG10_8">"#REF!"</definedName>
    <definedName name="______Agg12">"$#REF!.$#REF!$#REF!"</definedName>
    <definedName name="______Agg12_7">"#REF!"</definedName>
    <definedName name="______Agg12_8">"#REF!"</definedName>
    <definedName name="______Agg20">"$#REF!.$#REF!$#REF!"</definedName>
    <definedName name="______Agg20_7">"#REF!"</definedName>
    <definedName name="______Agg20_8">"#REF!"</definedName>
    <definedName name="______Agg40">"$#REF!.$#REF!$#REF!"</definedName>
    <definedName name="______Agg6">"$#REF!.$#REF!$#REF!"</definedName>
    <definedName name="______aoc1">#REF!</definedName>
    <definedName name="______aoc10">#N/A</definedName>
    <definedName name="______aoc11">#REF!</definedName>
    <definedName name="______aoc2">#REF!</definedName>
    <definedName name="______aoc3">#REF!</definedName>
    <definedName name="______aoc4">#REF!</definedName>
    <definedName name="______aoc7">#REF!</definedName>
    <definedName name="______aoc8">#REF!</definedName>
    <definedName name="______aoc9">#REF!</definedName>
    <definedName name="______AXX1">#REF!</definedName>
    <definedName name="______axx2">#REF!</definedName>
    <definedName name="______axx3">#REF!</definedName>
    <definedName name="______axx4">#REF!</definedName>
    <definedName name="______b111121">#REF!</definedName>
    <definedName name="______B5">#REF!</definedName>
    <definedName name="______Bhh1">#REF!</definedName>
    <definedName name="______Bhw1">#REF!</definedName>
    <definedName name="______bit3040">#REF!</definedName>
    <definedName name="______BIT6070">"$#REF!.$#REF!$#REF!"</definedName>
    <definedName name="______BIT6070_7">"#REF!"</definedName>
    <definedName name="______BIT6070_8">"#REF!"</definedName>
    <definedName name="______bit8525">"$#REF!.$#REF!$#REF!"</definedName>
    <definedName name="______bit8525_7">"#REF!"</definedName>
    <definedName name="______bit8525_8">"#REF!"</definedName>
    <definedName name="______bol1">#REF!</definedName>
    <definedName name="______brt1">#REF!</definedName>
    <definedName name="______brt2">#REF!</definedName>
    <definedName name="______CAN112">13.42</definedName>
    <definedName name="______CAN113">12.98</definedName>
    <definedName name="______CAN117">12.7</definedName>
    <definedName name="______CAN118">13.27</definedName>
    <definedName name="______CAN120">11.72</definedName>
    <definedName name="______CAN210">10.38</definedName>
    <definedName name="______CAN211">10.58</definedName>
    <definedName name="______CAN213">10.56</definedName>
    <definedName name="______CAN215">10.22</definedName>
    <definedName name="______CAN216">9.61</definedName>
    <definedName name="______CAN217">10.47</definedName>
    <definedName name="______CAN219">10.91</definedName>
    <definedName name="______CAN220">11.09</definedName>
    <definedName name="______CAN221">11.25</definedName>
    <definedName name="______CAN222">10.17</definedName>
    <definedName name="______CAN223">9.89</definedName>
    <definedName name="______CAN230">10.79</definedName>
    <definedName name="______can421">40.2</definedName>
    <definedName name="______can422">41.57</definedName>
    <definedName name="______can423">43.9</definedName>
    <definedName name="______can424">41.19</definedName>
    <definedName name="______can425">42.81</definedName>
    <definedName name="______can426">40.77</definedName>
    <definedName name="______can427">40.92</definedName>
    <definedName name="______can428">39.29</definedName>
    <definedName name="______can429">45.19</definedName>
    <definedName name="______can430">40.73</definedName>
    <definedName name="______can431">42.52</definedName>
    <definedName name="______can432">42.53</definedName>
    <definedName name="______can433">43.69</definedName>
    <definedName name="______can434">40.43</definedName>
    <definedName name="______can435">43.3</definedName>
    <definedName name="______CAN458">#REF!</definedName>
    <definedName name="______CAN486">#REF!</definedName>
    <definedName name="______CAN487">#REF!</definedName>
    <definedName name="______CAN488">#REF!</definedName>
    <definedName name="______CAN489">#REF!</definedName>
    <definedName name="______CAN490">#REF!</definedName>
    <definedName name="______CAN491">#REF!</definedName>
    <definedName name="______CAN492">#REF!</definedName>
    <definedName name="______CAN493">#REF!</definedName>
    <definedName name="______CAN494">#REF!</definedName>
    <definedName name="______CAN495">#REF!</definedName>
    <definedName name="______CAN496">#REF!</definedName>
    <definedName name="______CAN497">#REF!</definedName>
    <definedName name="______CAN498">#REF!</definedName>
    <definedName name="______CAN499">#REF!</definedName>
    <definedName name="______CAN500">#REF!</definedName>
    <definedName name="______CGS2">#REF!</definedName>
    <definedName name="______cra10">#REF!</definedName>
    <definedName name="______cra11">#REF!</definedName>
    <definedName name="______cra12">#REF!</definedName>
    <definedName name="______cra13">#REF!</definedName>
    <definedName name="______cra20">#REF!</definedName>
    <definedName name="______cra22">#REF!</definedName>
    <definedName name="______cra25">#REF!</definedName>
    <definedName name="______cra26">#REF!</definedName>
    <definedName name="______cra40">#REF!</definedName>
    <definedName name="______cra45">#REF!</definedName>
    <definedName name="______cra50">#REF!</definedName>
    <definedName name="______cra6">#REF!</definedName>
    <definedName name="______DAT3">#REF!</definedName>
    <definedName name="______DAT4">#REF!</definedName>
    <definedName name="______DAT5">#REF!</definedName>
    <definedName name="______DAT6">#REF!</definedName>
    <definedName name="______DAT7">#REF!</definedName>
    <definedName name="______dep123">#REF!</definedName>
    <definedName name="______dls1">#REF!</definedName>
    <definedName name="______dls2">#REF!</definedName>
    <definedName name="______dms1">#REF!</definedName>
    <definedName name="______dms2">#REF!</definedName>
    <definedName name="______GEN125">"$#REF!.$N$30"</definedName>
    <definedName name="______GEN125_7">"#REF!"</definedName>
    <definedName name="______GEN125_8">"#REF!"</definedName>
    <definedName name="______GEN250">"$#REF!.$N$31"</definedName>
    <definedName name="______GEN250_7">"#REF!"</definedName>
    <definedName name="______GEN250_8">"#REF!"</definedName>
    <definedName name="______GEN63">"$#REF!.$N$29"</definedName>
    <definedName name="______GEN63_7">"#REF!"</definedName>
    <definedName name="______GEN63_8">"#REF!"</definedName>
    <definedName name="______HBG10">NA()</definedName>
    <definedName name="______HBG12">NA()</definedName>
    <definedName name="______HBG25">NA()</definedName>
    <definedName name="______HBG40">NA()</definedName>
    <definedName name="______HBG41">NA()</definedName>
    <definedName name="______HBG50">NA()</definedName>
    <definedName name="______HBG6">NA()</definedName>
    <definedName name="______hfi04">#REF!</definedName>
    <definedName name="______hfi1">#REF!</definedName>
    <definedName name="______hfi2">#REF!</definedName>
    <definedName name="______Ind1">#REF!</definedName>
    <definedName name="______Ind3">#REF!</definedName>
    <definedName name="______Ind4">#REF!</definedName>
    <definedName name="______IV65537">NA()</definedName>
    <definedName name="______jpl1" hidden="1">#REF!</definedName>
    <definedName name="______Ki1">#REF!</definedName>
    <definedName name="______Ki2">#REF!</definedName>
    <definedName name="______lb1">#REF!</definedName>
    <definedName name="______lb2">#REF!</definedName>
    <definedName name="______lhs1">#REF!</definedName>
    <definedName name="______ll17">#REF!</definedName>
    <definedName name="______MAN1">#REF!</definedName>
    <definedName name="______mm1">#REF!</definedName>
    <definedName name="______mm2">#REF!</definedName>
    <definedName name="______mm3">#REF!</definedName>
    <definedName name="______mnk1">#REF!</definedName>
    <definedName name="______Mzd1">#REF!</definedName>
    <definedName name="______nbr1">#REF!</definedName>
    <definedName name="______nbr2">#REF!</definedName>
    <definedName name="______np3">#REF!</definedName>
    <definedName name="______Od1">#REF!</definedName>
    <definedName name="______Od3">#REF!</definedName>
    <definedName name="______Od4">#REF!</definedName>
    <definedName name="______OP2">NA()</definedName>
    <definedName name="______PB1">#REF!</definedName>
    <definedName name="______pcc5">#REF!</definedName>
    <definedName name="______pd1">#REF!</definedName>
    <definedName name="______pd2">#REF!</definedName>
    <definedName name="______pdh1">#REF!</definedName>
    <definedName name="______pdh2">#REF!</definedName>
    <definedName name="______pdl1">#REF!</definedName>
    <definedName name="______pdl2">#REF!</definedName>
    <definedName name="______pdw1">#REF!</definedName>
    <definedName name="______pdw2">#REF!</definedName>
    <definedName name="______pvc100">#REF!</definedName>
    <definedName name="______rb70">#REF!</definedName>
    <definedName name="______Re1">#REF!</definedName>
    <definedName name="______rf70">#REF!</definedName>
    <definedName name="______Rs1">#REF!</definedName>
    <definedName name="______S3">#REF!</definedName>
    <definedName name="______s41" hidden="1">{"form-D1",#N/A,FALSE,"FORM-D1";"form-D1_amt",#N/A,FALSE,"FORM-D1"}</definedName>
    <definedName name="______SBB1">#REF!</definedName>
    <definedName name="______SBB2">#REF!</definedName>
    <definedName name="______SBB3">#REF!</definedName>
    <definedName name="______SBB4">#REF!</definedName>
    <definedName name="______SBB5">#REF!</definedName>
    <definedName name="______SH1">#REF!</definedName>
    <definedName name="______SH2">#REF!</definedName>
    <definedName name="______SH3">#REF!</definedName>
    <definedName name="______SH4">#REF!</definedName>
    <definedName name="______SH5">#REF!</definedName>
    <definedName name="______SHH1">#REF!</definedName>
    <definedName name="______SHH2">#REF!</definedName>
    <definedName name="______SHH3">#REF!</definedName>
    <definedName name="______SK1" hidden="1">{"ss",#N/A,FALSE,"MODULE3"}</definedName>
    <definedName name="______srb1">#REF!</definedName>
    <definedName name="______srb2">#REF!</definedName>
    <definedName name="______TCS1">#REF!</definedName>
    <definedName name="______te1">#REF!</definedName>
    <definedName name="______tf1">#REF!</definedName>
    <definedName name="______tf2">#REF!</definedName>
    <definedName name="______tf3">#REF!</definedName>
    <definedName name="______tf4">#REF!</definedName>
    <definedName name="______tfd1">#REF!</definedName>
    <definedName name="______tfd2">#REF!</definedName>
    <definedName name="______tfd3">#REF!</definedName>
    <definedName name="______tfd4">#REF!</definedName>
    <definedName name="______thk1">#REF!</definedName>
    <definedName name="______thk2">#REF!</definedName>
    <definedName name="______tr1">#REF!</definedName>
    <definedName name="______tr2">#REF!</definedName>
    <definedName name="______tr3">#REF!</definedName>
    <definedName name="______trd1">#REF!</definedName>
    <definedName name="______trd2">#REF!</definedName>
    <definedName name="______trd3">#REF!</definedName>
    <definedName name="______wb1" hidden="1">{"form-D1",#N/A,FALSE,"FORM-D1";"form-D1_amt",#N/A,FALSE,"FORM-D1"}</definedName>
    <definedName name="______wb2" hidden="1">{"form-D1",#N/A,FALSE,"FORM-D1";"form-D1_amt",#N/A,FALSE,"FORM-D1"}</definedName>
    <definedName name="______WD2">NA()</definedName>
    <definedName name="______WN7" hidden="1">{#N/A,#N/A,FALSE,"MODULE3"}</definedName>
    <definedName name="______x1">#REF!</definedName>
    <definedName name="______xx1" hidden="1">{"'Typical Costs Estimates'!$C$158:$H$161"}</definedName>
    <definedName name="_____10">#REF!</definedName>
    <definedName name="_____11">#REF!</definedName>
    <definedName name="_____6">#REF!</definedName>
    <definedName name="_____7">#REF!</definedName>
    <definedName name="_____8">#REF!</definedName>
    <definedName name="_____9">#REF!</definedName>
    <definedName name="_____A2">#REF!</definedName>
    <definedName name="_____A65537">#REF!</definedName>
    <definedName name="_____A655600">#REF!</definedName>
    <definedName name="_____a65631">#REF!</definedName>
    <definedName name="_____AGG10">#REF!</definedName>
    <definedName name="_____Agg12">#REF!</definedName>
    <definedName name="_____Agg12_1">"#REF!"</definedName>
    <definedName name="_____Agg12_12">"$#REF!.#REF!#REF!"</definedName>
    <definedName name="_____Agg12_7">"#REF!"</definedName>
    <definedName name="_____Agg12_8">"#REF!"</definedName>
    <definedName name="_____Agg20">NA()</definedName>
    <definedName name="_____Agg20_1">"#REF!"</definedName>
    <definedName name="_____Agg20_12">"$#REF!.#REF!#REF!"</definedName>
    <definedName name="_____Agg40">NA()</definedName>
    <definedName name="_____Agg40_1">"#REF!"</definedName>
    <definedName name="_____Agg40_12">"$#REF!.#REF!#REF!"</definedName>
    <definedName name="_____Agg6">NA()</definedName>
    <definedName name="_____Agg6_1">"#REF!"</definedName>
    <definedName name="_____Agg6_12">"$#REF!.#REF!#REF!"</definedName>
    <definedName name="_____aoc1">#REF!</definedName>
    <definedName name="_____aoc10">#N/A</definedName>
    <definedName name="_____aoc11">#REF!</definedName>
    <definedName name="_____aoc2">#REF!</definedName>
    <definedName name="_____aoc3">#REF!</definedName>
    <definedName name="_____aoc4">#REF!</definedName>
    <definedName name="_____aoc7">#REF!</definedName>
    <definedName name="_____aoc8">#REF!</definedName>
    <definedName name="_____aoc9">#REF!</definedName>
    <definedName name="_____AXX1">#REF!</definedName>
    <definedName name="_____axx2">#REF!</definedName>
    <definedName name="_____axx3">#REF!</definedName>
    <definedName name="_____axx4">#REF!</definedName>
    <definedName name="_____b111121">#REF!</definedName>
    <definedName name="_____B5">#REF!</definedName>
    <definedName name="_____Bhh1">#REF!</definedName>
    <definedName name="_____Bhw1">#REF!</definedName>
    <definedName name="_____bit3040">#REF!</definedName>
    <definedName name="_____BIT6070">NA()</definedName>
    <definedName name="_____BIT6070_1">"#REF!"</definedName>
    <definedName name="_____BIT6070_12">"$#REF!.#REF!#REF!"</definedName>
    <definedName name="_____bit8525">NA()</definedName>
    <definedName name="_____bit8525_1">"#REF!"</definedName>
    <definedName name="_____bit8525_12">"$#REF!.#REF!#REF!"</definedName>
    <definedName name="_____bol1">#REF!</definedName>
    <definedName name="_____brt1">#REF!</definedName>
    <definedName name="_____brt2">#REF!</definedName>
    <definedName name="_____CAN112">13.42</definedName>
    <definedName name="_____CAN113">12.98</definedName>
    <definedName name="_____CAN117">12.7</definedName>
    <definedName name="_____CAN118">13.27</definedName>
    <definedName name="_____CAN120">11.72</definedName>
    <definedName name="_____CAN210">10.38</definedName>
    <definedName name="_____CAN211">10.58</definedName>
    <definedName name="_____CAN213">10.56</definedName>
    <definedName name="_____CAN215">10.22</definedName>
    <definedName name="_____CAN216">9.61</definedName>
    <definedName name="_____CAN217">10.47</definedName>
    <definedName name="_____CAN219">10.91</definedName>
    <definedName name="_____CAN220">11.09</definedName>
    <definedName name="_____CAN221">11.25</definedName>
    <definedName name="_____CAN222">10.17</definedName>
    <definedName name="_____CAN223">9.89</definedName>
    <definedName name="_____CAN230">10.79</definedName>
    <definedName name="_____can421">40.2</definedName>
    <definedName name="_____can422">41.57</definedName>
    <definedName name="_____can423">43.9</definedName>
    <definedName name="_____can424">41.19</definedName>
    <definedName name="_____can425">42.81</definedName>
    <definedName name="_____can426">40.77</definedName>
    <definedName name="_____can427">40.92</definedName>
    <definedName name="_____can428">39.29</definedName>
    <definedName name="_____can429">45.19</definedName>
    <definedName name="_____can430">40.73</definedName>
    <definedName name="_____can431">42.52</definedName>
    <definedName name="_____can432">42.53</definedName>
    <definedName name="_____can433">43.69</definedName>
    <definedName name="_____can434">40.43</definedName>
    <definedName name="_____can435">43.3</definedName>
    <definedName name="_____CAN458">#REF!</definedName>
    <definedName name="_____CAN486">#REF!</definedName>
    <definedName name="_____CAN487">#REF!</definedName>
    <definedName name="_____CAN488">#REF!</definedName>
    <definedName name="_____CAN489">#REF!</definedName>
    <definedName name="_____CAN490">#REF!</definedName>
    <definedName name="_____CAN491">#REF!</definedName>
    <definedName name="_____CAN492">#REF!</definedName>
    <definedName name="_____CAN493">#REF!</definedName>
    <definedName name="_____CAN494">#REF!</definedName>
    <definedName name="_____CAN495">#REF!</definedName>
    <definedName name="_____CAN496">#REF!</definedName>
    <definedName name="_____CAN497">#REF!</definedName>
    <definedName name="_____CAN498">#REF!</definedName>
    <definedName name="_____CAN499">#REF!</definedName>
    <definedName name="_____CAN500">#REF!</definedName>
    <definedName name="_____cat12" hidden="1">{#N/A,#N/A,TRUE,"Front";#N/A,#N/A,TRUE,"Simple Letter";#N/A,#N/A,TRUE,"Inside";#N/A,#N/A,TRUE,"Contents";#N/A,#N/A,TRUE,"Basis";#N/A,#N/A,TRUE,"Inclusions";#N/A,#N/A,TRUE,"Exclusions";#N/A,#N/A,TRUE,"Areas";#N/A,#N/A,TRUE,"Summary";#N/A,#N/A,TRUE,"Detail"}</definedName>
    <definedName name="_____cem124">#REF!</definedName>
    <definedName name="_____CGS2">#REF!</definedName>
    <definedName name="_____cra10">#REF!</definedName>
    <definedName name="_____cra11">#REF!</definedName>
    <definedName name="_____cra12">#REF!</definedName>
    <definedName name="_____cra13">#REF!</definedName>
    <definedName name="_____cra20">#REF!</definedName>
    <definedName name="_____cra22">#REF!</definedName>
    <definedName name="_____cra25">#REF!</definedName>
    <definedName name="_____cra26">#REF!</definedName>
    <definedName name="_____cra40">#REF!</definedName>
    <definedName name="_____cra45">#REF!</definedName>
    <definedName name="_____cra50">#REF!</definedName>
    <definedName name="_____cra6">#REF!</definedName>
    <definedName name="_____dep123">#REF!</definedName>
    <definedName name="_____dls1">#REF!</definedName>
    <definedName name="_____dls2">#REF!</definedName>
    <definedName name="_____dms1">#REF!</definedName>
    <definedName name="_____dms2">#REF!</definedName>
    <definedName name="_____GEN125">NA()</definedName>
    <definedName name="_____GEN125_1">"#REF!"</definedName>
    <definedName name="_____GEN125_12">"$#REF!.#REF!#REF!"</definedName>
    <definedName name="_____GEN125_7">"#REF!"</definedName>
    <definedName name="_____GEN125_8">"#REF!"</definedName>
    <definedName name="_____GEN250">NA()</definedName>
    <definedName name="_____GEN250_1">"#REF!"</definedName>
    <definedName name="_____GEN250_12">"$#REF!.#REF!#REF!"</definedName>
    <definedName name="_____GEN250_7">"#REF!"</definedName>
    <definedName name="_____GEN250_8">"#REF!"</definedName>
    <definedName name="_____GEN63">NA()</definedName>
    <definedName name="_____GEN63_1">"#REF!"</definedName>
    <definedName name="_____GEN63_12">"$#REF!.#REF!#REF!"</definedName>
    <definedName name="_____GEN63_7">"#REF!"</definedName>
    <definedName name="_____GEN63_8">"#REF!"</definedName>
    <definedName name="_____HBG10">NA()</definedName>
    <definedName name="_____HBG12">NA()</definedName>
    <definedName name="_____HBG25">NA()</definedName>
    <definedName name="_____HBG40">NA()</definedName>
    <definedName name="_____HBG41">NA()</definedName>
    <definedName name="_____HBG41_12">NA()</definedName>
    <definedName name="_____HBG41_7">NA()</definedName>
    <definedName name="_____HBG41_8">NA()</definedName>
    <definedName name="_____HBG50">NA()</definedName>
    <definedName name="_____HBG6">NA()</definedName>
    <definedName name="_____hfi04">#REF!</definedName>
    <definedName name="_____hfi1">#REF!</definedName>
    <definedName name="_____hfi2">#REF!</definedName>
    <definedName name="_____Ind1">#REF!</definedName>
    <definedName name="_____Ind3">#REF!</definedName>
    <definedName name="_____Ind4">#REF!</definedName>
    <definedName name="_____IV65537">#REF!</definedName>
    <definedName name="_____jpl1" hidden="1">#REF!</definedName>
    <definedName name="_____Ki1">#REF!</definedName>
    <definedName name="_____Ki2">#REF!</definedName>
    <definedName name="_____lb1">#REF!</definedName>
    <definedName name="_____lb2">#REF!</definedName>
    <definedName name="_____lhs1">#REF!</definedName>
    <definedName name="_____ll17">#REF!</definedName>
    <definedName name="_____MAN1">#REF!</definedName>
    <definedName name="_____mm1">#REF!</definedName>
    <definedName name="_____mm2">#REF!</definedName>
    <definedName name="_____mm3">#REF!</definedName>
    <definedName name="_____mnk1">#REF!</definedName>
    <definedName name="_____Mzd1">#REF!</definedName>
    <definedName name="_____nbr1">#REF!</definedName>
    <definedName name="_____nbr2">#REF!</definedName>
    <definedName name="_____np3">#REF!</definedName>
    <definedName name="_____Od1">#REF!</definedName>
    <definedName name="_____Od3">#REF!</definedName>
    <definedName name="_____Od4">#REF!</definedName>
    <definedName name="_____PB1">#REF!</definedName>
    <definedName name="_____pcc5">#REF!</definedName>
    <definedName name="_____pd1">#REF!</definedName>
    <definedName name="_____pd2">#REF!</definedName>
    <definedName name="_____pdh1">#REF!</definedName>
    <definedName name="_____pdh2">#REF!</definedName>
    <definedName name="_____pdl1">#REF!</definedName>
    <definedName name="_____pdl2">#REF!</definedName>
    <definedName name="_____pdw1">#REF!</definedName>
    <definedName name="_____pdw2">#REF!</definedName>
    <definedName name="_____pvc100">#REF!</definedName>
    <definedName name="_____rb70">#REF!</definedName>
    <definedName name="_____Re1">#REF!</definedName>
    <definedName name="_____rf70">#REF!</definedName>
    <definedName name="_____Rs1">#REF!</definedName>
    <definedName name="_____S3">#REF!</definedName>
    <definedName name="_____s41" hidden="1">{"form-D1",#N/A,FALSE,"FORM-D1";"form-D1_amt",#N/A,FALSE,"FORM-D1"}</definedName>
    <definedName name="_____SBB1">#REF!</definedName>
    <definedName name="_____SBB2">#REF!</definedName>
    <definedName name="_____SBB3">#REF!</definedName>
    <definedName name="_____SBB4">#REF!</definedName>
    <definedName name="_____SBB5">#REF!</definedName>
    <definedName name="_____SH1">#REF!</definedName>
    <definedName name="_____SH2">#REF!</definedName>
    <definedName name="_____SH3">#REF!</definedName>
    <definedName name="_____SH4">#REF!</definedName>
    <definedName name="_____SH5">#REF!</definedName>
    <definedName name="_____SHH1">#REF!</definedName>
    <definedName name="_____SHH2">#REF!</definedName>
    <definedName name="_____SHH3">#REF!</definedName>
    <definedName name="_____SK1" hidden="1">{"ss",#N/A,FALSE,"MODULE3"}</definedName>
    <definedName name="_____srb1">#REF!</definedName>
    <definedName name="_____srb2">#REF!</definedName>
    <definedName name="_____TCS1">#REF!</definedName>
    <definedName name="_____te1">#REF!</definedName>
    <definedName name="_____tf1">#REF!</definedName>
    <definedName name="_____tf2">#REF!</definedName>
    <definedName name="_____tf3">#REF!</definedName>
    <definedName name="_____tf4">#REF!</definedName>
    <definedName name="_____tfd1">#REF!</definedName>
    <definedName name="_____tfd2">#REF!</definedName>
    <definedName name="_____tfd3">#REF!</definedName>
    <definedName name="_____tfd4">#REF!</definedName>
    <definedName name="_____thk1">#REF!</definedName>
    <definedName name="_____thk2">#REF!</definedName>
    <definedName name="_____tr1">#REF!</definedName>
    <definedName name="_____tr1800">#REF!</definedName>
    <definedName name="_____tr2">#REF!</definedName>
    <definedName name="_____tr3">#REF!</definedName>
    <definedName name="_____tr6001">#REF!</definedName>
    <definedName name="_____tr900">#REF!</definedName>
    <definedName name="_____trd1">#REF!</definedName>
    <definedName name="_____trd2">#REF!</definedName>
    <definedName name="_____trd3">#REF!</definedName>
    <definedName name="_____wb1" hidden="1">{"form-D1",#N/A,FALSE,"FORM-D1";"form-D1_amt",#N/A,FALSE,"FORM-D1"}</definedName>
    <definedName name="_____wb2" hidden="1">{"form-D1",#N/A,FALSE,"FORM-D1";"form-D1_amt",#N/A,FALSE,"FORM-D1"}</definedName>
    <definedName name="_____WD2">NA()</definedName>
    <definedName name="_____WN7" hidden="1">{#N/A,#N/A,FALSE,"MODULE3"}</definedName>
    <definedName name="_____x1">#REF!</definedName>
    <definedName name="_____xx1" hidden="1">{"'Typical Costs Estimates'!$C$158:$H$161"}</definedName>
    <definedName name="____10">#REF!</definedName>
    <definedName name="____11">#REF!</definedName>
    <definedName name="____6">#REF!</definedName>
    <definedName name="____7">#REF!</definedName>
    <definedName name="____8">#REF!</definedName>
    <definedName name="____9">#REF!</definedName>
    <definedName name="____A2">#REF!</definedName>
    <definedName name="____A65537">#REF!</definedName>
    <definedName name="____A655600">#REF!</definedName>
    <definedName name="____a65631">#REF!</definedName>
    <definedName name="____A8">#REF!</definedName>
    <definedName name="____aac178">#REF!</definedName>
    <definedName name="____AGG10">#REF!</definedName>
    <definedName name="____Agg12">#REF!</definedName>
    <definedName name="____Agg12_1">"#REF!"</definedName>
    <definedName name="____Agg12_12">"$#REF!.#REF!#REF!"</definedName>
    <definedName name="____Agg12_7">"#REF!"</definedName>
    <definedName name="____Agg12_8">"#REF!"</definedName>
    <definedName name="____Agg20">NA()</definedName>
    <definedName name="____Agg20_1">"#REF!"</definedName>
    <definedName name="____Agg20_12">"$#REF!.#REF!#REF!"</definedName>
    <definedName name="____Agg20_7">"#REF!"</definedName>
    <definedName name="____Agg20_8">"#REF!"</definedName>
    <definedName name="____Agg40">NA()</definedName>
    <definedName name="____Agg40_1">"#REF!"</definedName>
    <definedName name="____Agg40_12">"$#REF!.#REF!#REF!"</definedName>
    <definedName name="____Agg6">NA()</definedName>
    <definedName name="____Agg6_1">"#REF!"</definedName>
    <definedName name="____Agg6_12">"$#REF!.#REF!#REF!"</definedName>
    <definedName name="____aoc1">#REF!</definedName>
    <definedName name="____aoc10">#N/A</definedName>
    <definedName name="____aoc11">#REF!</definedName>
    <definedName name="____aoc2">#REF!</definedName>
    <definedName name="____aoc3">#REF!</definedName>
    <definedName name="____aoc4">#REF!</definedName>
    <definedName name="____aoc7">#REF!</definedName>
    <definedName name="____aoc8">#REF!</definedName>
    <definedName name="____aoc9">#REF!</definedName>
    <definedName name="____AXX1">#REF!</definedName>
    <definedName name="____axx2">#REF!</definedName>
    <definedName name="____axx3">#REF!</definedName>
    <definedName name="____axx4">#REF!</definedName>
    <definedName name="____b111121">#REF!</definedName>
    <definedName name="____B5">#REF!</definedName>
    <definedName name="____Bhh1">#REF!</definedName>
    <definedName name="____Bhw1">#REF!</definedName>
    <definedName name="____bit3040">#REF!</definedName>
    <definedName name="____BIT6070">NA()</definedName>
    <definedName name="____BIT6070_1">"#REF!"</definedName>
    <definedName name="____BIT6070_12">"$#REF!.#REF!#REF!"</definedName>
    <definedName name="____bit8525">NA()</definedName>
    <definedName name="____bit8525_1">"#REF!"</definedName>
    <definedName name="____bit8525_12">"$#REF!.#REF!#REF!"</definedName>
    <definedName name="____bol1">#REF!</definedName>
    <definedName name="____brt1">#REF!</definedName>
    <definedName name="____brt2">#REF!</definedName>
    <definedName name="____CAN112">13.42</definedName>
    <definedName name="____CAN113">12.98</definedName>
    <definedName name="____CAN117">12.7</definedName>
    <definedName name="____CAN118">13.27</definedName>
    <definedName name="____CAN120">11.72</definedName>
    <definedName name="____CAN210">10.38</definedName>
    <definedName name="____CAN211">10.58</definedName>
    <definedName name="____CAN213">10.56</definedName>
    <definedName name="____CAN215">10.22</definedName>
    <definedName name="____CAN216">9.61</definedName>
    <definedName name="____CAN217">10.47</definedName>
    <definedName name="____CAN219">10.91</definedName>
    <definedName name="____CAN220">11.09</definedName>
    <definedName name="____CAN221">11.25</definedName>
    <definedName name="____CAN222">10.17</definedName>
    <definedName name="____CAN223">9.89</definedName>
    <definedName name="____CAN230">10.79</definedName>
    <definedName name="____can421">40.2</definedName>
    <definedName name="____can422">41.57</definedName>
    <definedName name="____can423">43.9</definedName>
    <definedName name="____can424">41.19</definedName>
    <definedName name="____can425">42.81</definedName>
    <definedName name="____can426">40.77</definedName>
    <definedName name="____can427">40.92</definedName>
    <definedName name="____can428">39.29</definedName>
    <definedName name="____can429">45.19</definedName>
    <definedName name="____can430">40.73</definedName>
    <definedName name="____can431">42.52</definedName>
    <definedName name="____can432">42.53</definedName>
    <definedName name="____can433">43.69</definedName>
    <definedName name="____can434">40.43</definedName>
    <definedName name="____can435">43.3</definedName>
    <definedName name="____CAN458">#REF!</definedName>
    <definedName name="____CAN486">#REF!</definedName>
    <definedName name="____CAN487">#REF!</definedName>
    <definedName name="____CAN488">#REF!</definedName>
    <definedName name="____CAN489">#REF!</definedName>
    <definedName name="____CAN490">#REF!</definedName>
    <definedName name="____CAN491">#REF!</definedName>
    <definedName name="____CAN492">#REF!</definedName>
    <definedName name="____CAN493">#REF!</definedName>
    <definedName name="____CAN494">#REF!</definedName>
    <definedName name="____CAN495">#REF!</definedName>
    <definedName name="____CAN496">#REF!</definedName>
    <definedName name="____CAN497">#REF!</definedName>
    <definedName name="____CAN498">#REF!</definedName>
    <definedName name="____CAN499">#REF!</definedName>
    <definedName name="____CAN500">#REF!</definedName>
    <definedName name="____cat12" hidden="1">{#N/A,#N/A,TRUE,"Front";#N/A,#N/A,TRUE,"Simple Letter";#N/A,#N/A,TRUE,"Inside";#N/A,#N/A,TRUE,"Contents";#N/A,#N/A,TRUE,"Basis";#N/A,#N/A,TRUE,"Inclusions";#N/A,#N/A,TRUE,"Exclusions";#N/A,#N/A,TRUE,"Areas";#N/A,#N/A,TRUE,"Summary";#N/A,#N/A,TRUE,"Detail"}</definedName>
    <definedName name="____cem124">#REF!</definedName>
    <definedName name="____CGS2">#REF!</definedName>
    <definedName name="____cra10">#REF!</definedName>
    <definedName name="____cra11">#REF!</definedName>
    <definedName name="____cra12">#REF!</definedName>
    <definedName name="____cra13">#REF!</definedName>
    <definedName name="____cra20">#REF!</definedName>
    <definedName name="____cra22">#REF!</definedName>
    <definedName name="____cra25">#REF!</definedName>
    <definedName name="____cra26">#REF!</definedName>
    <definedName name="____cra40">#REF!</definedName>
    <definedName name="____cra45">#REF!</definedName>
    <definedName name="____cra50">#REF!</definedName>
    <definedName name="____cra6">#REF!</definedName>
    <definedName name="____dec05" hidden="1">{"'Sheet1'!$A$4386:$N$4591"}</definedName>
    <definedName name="____DIN217">#REF!</definedName>
    <definedName name="____dls1">#REF!</definedName>
    <definedName name="____dls2">#REF!</definedName>
    <definedName name="____dms1">#REF!</definedName>
    <definedName name="____dms2">#REF!</definedName>
    <definedName name="____f1">#REF!</definedName>
    <definedName name="____g1">#REF!</definedName>
    <definedName name="____GEN125">#REF!</definedName>
    <definedName name="____GEN125_12">"$#REF!.#REF!#REF!"</definedName>
    <definedName name="____GEN125_7">"#REF!"</definedName>
    <definedName name="____GEN125_8">"#REF!"</definedName>
    <definedName name="____GEN250">NA()</definedName>
    <definedName name="____GEN250_1">"#REF!"</definedName>
    <definedName name="____GEN250_12">"$#REF!.#REF!#REF!"</definedName>
    <definedName name="____GEN250_7">"#REF!"</definedName>
    <definedName name="____GEN250_8">"#REF!"</definedName>
    <definedName name="____GEN63">NA()</definedName>
    <definedName name="____GEN63_1">"#REF!"</definedName>
    <definedName name="____GEN63_12">"$#REF!.#REF!#REF!"</definedName>
    <definedName name="____GEN63_7">"#REF!"</definedName>
    <definedName name="____GEN63_8">"#REF!"</definedName>
    <definedName name="____HBG10">NA()</definedName>
    <definedName name="____HBG12">NA()</definedName>
    <definedName name="____HBG25">NA()</definedName>
    <definedName name="____HBG40">NA()</definedName>
    <definedName name="____HBG41">NA()</definedName>
    <definedName name="____HBG41_12">NA()</definedName>
    <definedName name="____HBG41_7">NA()</definedName>
    <definedName name="____HBG41_8">NA()</definedName>
    <definedName name="____HBG50">NA()</definedName>
    <definedName name="____HBG6">NA()</definedName>
    <definedName name="____hfi04">#REF!</definedName>
    <definedName name="____hfi1">#REF!</definedName>
    <definedName name="____hfi2">#REF!</definedName>
    <definedName name="____hp10" hidden="1">{#N/A,#N/A,TRUE,"Front";#N/A,#N/A,TRUE,"Simple Letter";#N/A,#N/A,TRUE,"Inside";#N/A,#N/A,TRUE,"Contents";#N/A,#N/A,TRUE,"Basis";#N/A,#N/A,TRUE,"Inclusions";#N/A,#N/A,TRUE,"Exclusions";#N/A,#N/A,TRUE,"Areas";#N/A,#N/A,TRUE,"Summary";#N/A,#N/A,TRUE,"Detail"}</definedName>
    <definedName name="____Ind1">#REF!</definedName>
    <definedName name="____Ind3">#REF!</definedName>
    <definedName name="____Ind4">#REF!</definedName>
    <definedName name="____IV65537">#REF!</definedName>
    <definedName name="____jpl1" hidden="1">#REF!</definedName>
    <definedName name="____k1" hidden="1">{"form-D1",#N/A,FALSE,"FORM-D1";"form-D1_amt",#N/A,FALSE,"FORM-D1"}</definedName>
    <definedName name="____Ki1">#REF!</definedName>
    <definedName name="____Ki2">#REF!</definedName>
    <definedName name="____lb1">#REF!</definedName>
    <definedName name="____lb2">#REF!</definedName>
    <definedName name="____lhs1">#REF!</definedName>
    <definedName name="____ll17">#REF!</definedName>
    <definedName name="____m20">#REF!</definedName>
    <definedName name="____m234">#REF!</definedName>
    <definedName name="____MAN1">#REF!</definedName>
    <definedName name="____mm1">#REF!</definedName>
    <definedName name="____mm2">#REF!</definedName>
    <definedName name="____mm3">#REF!</definedName>
    <definedName name="____mnk1">#REF!</definedName>
    <definedName name="____MPF1">#REF!</definedName>
    <definedName name="____MPF2">#REF!</definedName>
    <definedName name="____MPF3">#REF!</definedName>
    <definedName name="____Mzd1">#REF!</definedName>
    <definedName name="____nbr1">#REF!</definedName>
    <definedName name="____nbr2">#REF!</definedName>
    <definedName name="____np3">#REF!</definedName>
    <definedName name="____Od1">#REF!</definedName>
    <definedName name="____Od3">#REF!</definedName>
    <definedName name="____Od4">#REF!</definedName>
    <definedName name="____PB1">#REF!</definedName>
    <definedName name="____pcc5">#REF!</definedName>
    <definedName name="____pd1">#REF!</definedName>
    <definedName name="____pd2">#REF!</definedName>
    <definedName name="____pdh1">#REF!</definedName>
    <definedName name="____pdh2">#REF!</definedName>
    <definedName name="____pdl1">#REF!</definedName>
    <definedName name="____pdl2">#REF!</definedName>
    <definedName name="____pdw1">#REF!</definedName>
    <definedName name="____pdw2">#REF!</definedName>
    <definedName name="____pvc100">#REF!</definedName>
    <definedName name="____rb70">#REF!</definedName>
    <definedName name="____Re1">#REF!</definedName>
    <definedName name="____rf70">#REF!</definedName>
    <definedName name="____Rs1">#REF!</definedName>
    <definedName name="____S3">#REF!</definedName>
    <definedName name="____s41" hidden="1">{"form-D1",#N/A,FALSE,"FORM-D1";"form-D1_amt",#N/A,FALSE,"FORM-D1"}</definedName>
    <definedName name="____SBB1">#REF!</definedName>
    <definedName name="____SBB2">#REF!</definedName>
    <definedName name="____SBB3">#REF!</definedName>
    <definedName name="____SBB4">#REF!</definedName>
    <definedName name="____SBB5">#REF!</definedName>
    <definedName name="____SH1">#REF!</definedName>
    <definedName name="____SH2">#REF!</definedName>
    <definedName name="____SH3">#REF!</definedName>
    <definedName name="____SH4">#REF!</definedName>
    <definedName name="____SH5">#REF!</definedName>
    <definedName name="____SHH1">#REF!</definedName>
    <definedName name="____SHH2">#REF!</definedName>
    <definedName name="____SHH3">#REF!</definedName>
    <definedName name="____SK1" hidden="1">{"ss",#N/A,FALSE,"MODULE3"}</definedName>
    <definedName name="____srb1">#REF!</definedName>
    <definedName name="____srb2">#REF!</definedName>
    <definedName name="____sub20">#REF!</definedName>
    <definedName name="____tab1">#REF!</definedName>
    <definedName name="____tab2">#REF!</definedName>
    <definedName name="____TCS1">#REF!</definedName>
    <definedName name="____te1">#REF!</definedName>
    <definedName name="____tf1">#REF!</definedName>
    <definedName name="____tf2">#REF!</definedName>
    <definedName name="____tf3">#REF!</definedName>
    <definedName name="____tf4">#REF!</definedName>
    <definedName name="____tfd1">#REF!</definedName>
    <definedName name="____tfd2">#REF!</definedName>
    <definedName name="____tfd3">#REF!</definedName>
    <definedName name="____tfd4">#REF!</definedName>
    <definedName name="____thk1">#REF!</definedName>
    <definedName name="____thk2">#REF!</definedName>
    <definedName name="____tr1">#REF!</definedName>
    <definedName name="____tr1800">#REF!</definedName>
    <definedName name="____tr2">#REF!</definedName>
    <definedName name="____tr3">#REF!</definedName>
    <definedName name="____tr6001">#REF!</definedName>
    <definedName name="____tr900">#REF!</definedName>
    <definedName name="____trd1">#REF!</definedName>
    <definedName name="____trd2">#REF!</definedName>
    <definedName name="____trd3">#REF!</definedName>
    <definedName name="____wb1" hidden="1">{"form-D1",#N/A,FALSE,"FORM-D1";"form-D1_amt",#N/A,FALSE,"FORM-D1"}</definedName>
    <definedName name="____wb2" hidden="1">{"form-D1",#N/A,FALSE,"FORM-D1";"form-D1_amt",#N/A,FALSE,"FORM-D1"}</definedName>
    <definedName name="____WD2">NA()</definedName>
    <definedName name="____WN7" hidden="1">{#N/A,#N/A,FALSE,"MODULE3"}</definedName>
    <definedName name="____x1">#REF!</definedName>
    <definedName name="____xx1" hidden="1">{"'Typical Costs Estimates'!$C$158:$H$161"}</definedName>
    <definedName name="___10">#REF!</definedName>
    <definedName name="___11">#REF!</definedName>
    <definedName name="___6">#REF!</definedName>
    <definedName name="___7">#REF!</definedName>
    <definedName name="___8">#REF!</definedName>
    <definedName name="___9">#REF!</definedName>
    <definedName name="___A2">#REF!</definedName>
    <definedName name="___A65537">#REF!</definedName>
    <definedName name="___A655600">#REF!</definedName>
    <definedName name="___a65631">#REF!</definedName>
    <definedName name="___A8">#REF!</definedName>
    <definedName name="___aac178">#REF!</definedName>
    <definedName name="___AGG10">#REF!</definedName>
    <definedName name="___Agg12">#REF!</definedName>
    <definedName name="___Agg12_1">"#REF!"</definedName>
    <definedName name="___Agg12_12">"$#REF!.#REF!#REF!"</definedName>
    <definedName name="___Agg12_7">"#REF!"</definedName>
    <definedName name="___Agg12_8">"#REF!"</definedName>
    <definedName name="___Agg20">NA()</definedName>
    <definedName name="___Agg20_1">"#REF!"</definedName>
    <definedName name="___Agg20_12">"$#REF!.#REF!#REF!"</definedName>
    <definedName name="___Agg20_7">"#REF!"</definedName>
    <definedName name="___Agg20_8">"#REF!"</definedName>
    <definedName name="___Agg40">NA()</definedName>
    <definedName name="___Agg40_1">"#REF!"</definedName>
    <definedName name="___Agg40_12">"$#REF!.#REF!#REF!"</definedName>
    <definedName name="___Agg6">NA()</definedName>
    <definedName name="___Agg6_1">"#REF!"</definedName>
    <definedName name="___Agg6_12">"$#REF!.#REF!#REF!"</definedName>
    <definedName name="___aoc1">#REF!</definedName>
    <definedName name="___aoc10">#N/A</definedName>
    <definedName name="___aoc11">#REF!</definedName>
    <definedName name="___aoc2">#REF!</definedName>
    <definedName name="___aoc3">#REF!</definedName>
    <definedName name="___aoc4">#REF!</definedName>
    <definedName name="___aoc7">#REF!</definedName>
    <definedName name="___aoc8">#REF!</definedName>
    <definedName name="___aoc9">#REF!</definedName>
    <definedName name="___AXX1">#REF!</definedName>
    <definedName name="___axx2">#REF!</definedName>
    <definedName name="___axx3">#REF!</definedName>
    <definedName name="___axx4">#REF!</definedName>
    <definedName name="___b111121">#REF!</definedName>
    <definedName name="___B5">#REF!</definedName>
    <definedName name="___Bhh1">#REF!</definedName>
    <definedName name="___Bhw1">#REF!</definedName>
    <definedName name="___bit3040">#REF!</definedName>
    <definedName name="___BIT6070">NA()</definedName>
    <definedName name="___BIT6070_1">"#REF!"</definedName>
    <definedName name="___BIT6070_12">"$#REF!.#REF!#REF!"</definedName>
    <definedName name="___bit8525">NA()</definedName>
    <definedName name="___bit8525_1">"#REF!"</definedName>
    <definedName name="___bit8525_12">"$#REF!.#REF!#REF!"</definedName>
    <definedName name="___BLK2">#REF!</definedName>
    <definedName name="___BLK3">#REF!</definedName>
    <definedName name="___bol1">#REF!</definedName>
    <definedName name="___brt1">#REF!</definedName>
    <definedName name="___brt2">#REF!</definedName>
    <definedName name="___CAN112">13.42</definedName>
    <definedName name="___CAN113">12.98</definedName>
    <definedName name="___CAN117">12.7</definedName>
    <definedName name="___CAN118">13.27</definedName>
    <definedName name="___CAN120">11.72</definedName>
    <definedName name="___CAN210">10.38</definedName>
    <definedName name="___CAN211">10.58</definedName>
    <definedName name="___CAN213">10.56</definedName>
    <definedName name="___CAN215">10.22</definedName>
    <definedName name="___CAN216">9.61</definedName>
    <definedName name="___CAN217">10.47</definedName>
    <definedName name="___CAN219">10.91</definedName>
    <definedName name="___CAN220">11.09</definedName>
    <definedName name="___CAN221">11.25</definedName>
    <definedName name="___CAN222">10.17</definedName>
    <definedName name="___CAN223">9.89</definedName>
    <definedName name="___CAN230">10.79</definedName>
    <definedName name="___can421">40.2</definedName>
    <definedName name="___can422">41.57</definedName>
    <definedName name="___can423">43.9</definedName>
    <definedName name="___can424">41.19</definedName>
    <definedName name="___can425">42.81</definedName>
    <definedName name="___can426">40.77</definedName>
    <definedName name="___can427">40.92</definedName>
    <definedName name="___can428">39.29</definedName>
    <definedName name="___can429">45.19</definedName>
    <definedName name="___can430">40.73</definedName>
    <definedName name="___can431">42.52</definedName>
    <definedName name="___can432">42.53</definedName>
    <definedName name="___can433">43.69</definedName>
    <definedName name="___can434">40.43</definedName>
    <definedName name="___can435">43.3</definedName>
    <definedName name="___CAN458">#REF!</definedName>
    <definedName name="___CAN486">#REF!</definedName>
    <definedName name="___CAN487">#REF!</definedName>
    <definedName name="___CAN488">#REF!</definedName>
    <definedName name="___CAN489">#REF!</definedName>
    <definedName name="___CAN490">#REF!</definedName>
    <definedName name="___CAN491">#REF!</definedName>
    <definedName name="___CAN492">#REF!</definedName>
    <definedName name="___CAN493">#REF!</definedName>
    <definedName name="___CAN494">#REF!</definedName>
    <definedName name="___CAN495">#REF!</definedName>
    <definedName name="___CAN496">#REF!</definedName>
    <definedName name="___CAN497">#REF!</definedName>
    <definedName name="___CAN498">#REF!</definedName>
    <definedName name="___CAN499">#REF!</definedName>
    <definedName name="___CAN500">#REF!</definedName>
    <definedName name="___cat12" hidden="1">{#N/A,#N/A,TRUE,"Front";#N/A,#N/A,TRUE,"Simple Letter";#N/A,#N/A,TRUE,"Inside";#N/A,#N/A,TRUE,"Contents";#N/A,#N/A,TRUE,"Basis";#N/A,#N/A,TRUE,"Inclusions";#N/A,#N/A,TRUE,"Exclusions";#N/A,#N/A,TRUE,"Areas";#N/A,#N/A,TRUE,"Summary";#N/A,#N/A,TRUE,"Detail"}</definedName>
    <definedName name="___cds1">#REF!</definedName>
    <definedName name="___cds2">#REF!</definedName>
    <definedName name="___cds3">#REF!</definedName>
    <definedName name="___cem124">#REF!</definedName>
    <definedName name="___CGS2">#REF!</definedName>
    <definedName name="___cra10">#REF!</definedName>
    <definedName name="___cra11">#REF!</definedName>
    <definedName name="___cra12">#REF!</definedName>
    <definedName name="___cra13">#REF!</definedName>
    <definedName name="___cra20">#REF!</definedName>
    <definedName name="___cra22">#REF!</definedName>
    <definedName name="___cra25">#REF!</definedName>
    <definedName name="___cra26">#REF!</definedName>
    <definedName name="___cra40">#REF!</definedName>
    <definedName name="___cra45">#REF!</definedName>
    <definedName name="___cra50">#REF!</definedName>
    <definedName name="___cra6">#REF!</definedName>
    <definedName name="___DAT3">#REF!</definedName>
    <definedName name="___DAT4">#REF!</definedName>
    <definedName name="___dec05" hidden="1">{"'Sheet1'!$A$4386:$N$4591"}</definedName>
    <definedName name="___dep123">#REF!</definedName>
    <definedName name="___DIN217">#REF!</definedName>
    <definedName name="___dls1">#REF!</definedName>
    <definedName name="___dls2">#REF!</definedName>
    <definedName name="___dms1">#REF!</definedName>
    <definedName name="___dms2">#REF!</definedName>
    <definedName name="___f1">#REF!</definedName>
    <definedName name="___g1">#REF!</definedName>
    <definedName name="___GEN125">NA()</definedName>
    <definedName name="___GEN125_1">"#REF!"</definedName>
    <definedName name="___GEN125_12">"$#REF!.#REF!#REF!"</definedName>
    <definedName name="___GEN125_7">"#REF!"</definedName>
    <definedName name="___GEN125_8">"#REF!"</definedName>
    <definedName name="___GEN250">NA()</definedName>
    <definedName name="___GEN250_1">"#REF!"</definedName>
    <definedName name="___GEN250_12">"$#REF!.#REF!#REF!"</definedName>
    <definedName name="___GEN250_7">"#REF!"</definedName>
    <definedName name="___GEN250_8">"#REF!"</definedName>
    <definedName name="___GEN63">NA()</definedName>
    <definedName name="___GEN63_1">"#REF!"</definedName>
    <definedName name="___GEN63_12">"$#REF!.#REF!#REF!"</definedName>
    <definedName name="___GEN63_7">"#REF!"</definedName>
    <definedName name="___GEN63_8">"#REF!"</definedName>
    <definedName name="___HBG10">NA()</definedName>
    <definedName name="___HBG12">NA()</definedName>
    <definedName name="___HBG25">NA()</definedName>
    <definedName name="___HBG40">NA()</definedName>
    <definedName name="___HBG41">NA()</definedName>
    <definedName name="___HBG41_12">NA()</definedName>
    <definedName name="___HBG41_7">NA()</definedName>
    <definedName name="___HBG41_8">NA()</definedName>
    <definedName name="___HBG50">NA()</definedName>
    <definedName name="___HBG6">NA()</definedName>
    <definedName name="___hfi04">#REF!</definedName>
    <definedName name="___hfi1">#REF!</definedName>
    <definedName name="___hfi2">#REF!</definedName>
    <definedName name="___hp10" hidden="1">{#N/A,#N/A,TRUE,"Front";#N/A,#N/A,TRUE,"Simple Letter";#N/A,#N/A,TRUE,"Inside";#N/A,#N/A,TRUE,"Contents";#N/A,#N/A,TRUE,"Basis";#N/A,#N/A,TRUE,"Inclusions";#N/A,#N/A,TRUE,"Exclusions";#N/A,#N/A,TRUE,"Areas";#N/A,#N/A,TRUE,"Summary";#N/A,#N/A,TRUE,"Detail"}</definedName>
    <definedName name="___Ind1">#REF!</definedName>
    <definedName name="___Ind3">#REF!</definedName>
    <definedName name="___Ind4">#REF!</definedName>
    <definedName name="___IV65537">#REF!</definedName>
    <definedName name="___jj1">#REF!</definedName>
    <definedName name="___jpl1" hidden="1">#REF!</definedName>
    <definedName name="___Ki1">#REF!</definedName>
    <definedName name="___Ki2">#REF!</definedName>
    <definedName name="___lb1">#REF!</definedName>
    <definedName name="___lb2">#REF!</definedName>
    <definedName name="___lhs1">#REF!</definedName>
    <definedName name="___ll17">#REF!</definedName>
    <definedName name="___m20">#REF!</definedName>
    <definedName name="___m234">#REF!</definedName>
    <definedName name="___mac2">200</definedName>
    <definedName name="___MAN1">#REF!</definedName>
    <definedName name="___MF1">#REF!</definedName>
    <definedName name="___mf2">#REF!</definedName>
    <definedName name="___mf3">#REF!</definedName>
    <definedName name="___mix10">4.5</definedName>
    <definedName name="___mix15">264/50</definedName>
    <definedName name="___MIX1540">#REF!</definedName>
    <definedName name="___MIX2">#REF!</definedName>
    <definedName name="___mix20">330/50</definedName>
    <definedName name="___MIX2020">#REF!</definedName>
    <definedName name="___MIX2040">#REF!</definedName>
    <definedName name="___MIX2540">#REF!</definedName>
    <definedName name="___Mix255">#REF!</definedName>
    <definedName name="___mix30">352/50</definedName>
    <definedName name="___mix40">396/50</definedName>
    <definedName name="___mm1">#REF!</definedName>
    <definedName name="___mm2">#REF!</definedName>
    <definedName name="___mm3">#REF!</definedName>
    <definedName name="___mnk1">#REF!</definedName>
    <definedName name="___MPF1">#REF!</definedName>
    <definedName name="___MPF2">#REF!</definedName>
    <definedName name="___MPF3">#REF!</definedName>
    <definedName name="___Mzd1">#REF!</definedName>
    <definedName name="___nbr1">#REF!</definedName>
    <definedName name="___nbr2">#REF!</definedName>
    <definedName name="___np3">#REF!</definedName>
    <definedName name="___Od1">#REF!</definedName>
    <definedName name="___Od3">#REF!</definedName>
    <definedName name="___Od4">#REF!</definedName>
    <definedName name="___PB1">#REF!</definedName>
    <definedName name="___pcc5">#REF!</definedName>
    <definedName name="___pd1">#REF!</definedName>
    <definedName name="___pd2">#REF!</definedName>
    <definedName name="___pdh1">#REF!</definedName>
    <definedName name="___pdh2">#REF!</definedName>
    <definedName name="___pdl1">#REF!</definedName>
    <definedName name="___pdl2">#REF!</definedName>
    <definedName name="___pdw1">#REF!</definedName>
    <definedName name="___pdw2">#REF!</definedName>
    <definedName name="___pvc100">#REF!</definedName>
    <definedName name="___rb70">#REF!</definedName>
    <definedName name="___Re1">#REF!</definedName>
    <definedName name="___rf70">#REF!</definedName>
    <definedName name="___Rs1">#REF!</definedName>
    <definedName name="___S3">#REF!</definedName>
    <definedName name="___s41" hidden="1">{"form-D1",#N/A,FALSE,"FORM-D1";"form-D1_amt",#N/A,FALSE,"FORM-D1"}</definedName>
    <definedName name="___SBB1">#REF!</definedName>
    <definedName name="___SBB2">#REF!</definedName>
    <definedName name="___SBB3">#REF!</definedName>
    <definedName name="___SBB4">#REF!</definedName>
    <definedName name="___SBB5">#REF!</definedName>
    <definedName name="___SH1">#REF!</definedName>
    <definedName name="___SH2">#REF!</definedName>
    <definedName name="___SH3">#REF!</definedName>
    <definedName name="___SH4">#REF!</definedName>
    <definedName name="___SH5">#REF!</definedName>
    <definedName name="___SHH1">#REF!</definedName>
    <definedName name="___SHH2">#REF!</definedName>
    <definedName name="___SHH3">#REF!</definedName>
    <definedName name="___SK1" hidden="1">{"ss",#N/A,FALSE,"MODULE3"}</definedName>
    <definedName name="___srb1">#REF!</definedName>
    <definedName name="___srb2">#REF!</definedName>
    <definedName name="___sub20">#REF!</definedName>
    <definedName name="___tab1">#REF!</definedName>
    <definedName name="___tab2">#REF!</definedName>
    <definedName name="___TCS1">#REF!</definedName>
    <definedName name="___te1">#REF!</definedName>
    <definedName name="___tf1">#REF!</definedName>
    <definedName name="___tf2">#REF!</definedName>
    <definedName name="___tf3">#REF!</definedName>
    <definedName name="___tf4">#REF!</definedName>
    <definedName name="___tfd1">#REF!</definedName>
    <definedName name="___tfd2">#REF!</definedName>
    <definedName name="___tfd3">#REF!</definedName>
    <definedName name="___tfd4">#REF!</definedName>
    <definedName name="___thk1">#REF!</definedName>
    <definedName name="___thk2">#REF!</definedName>
    <definedName name="___tr1">#REF!</definedName>
    <definedName name="___tr1800">#REF!</definedName>
    <definedName name="___tr2">#REF!</definedName>
    <definedName name="___tr3">#REF!</definedName>
    <definedName name="___tr6001">#REF!</definedName>
    <definedName name="___tr900">#REF!</definedName>
    <definedName name="___trd1">#REF!</definedName>
    <definedName name="___trd2">#REF!</definedName>
    <definedName name="___trd3">#REF!</definedName>
    <definedName name="___w2134">#REF!</definedName>
    <definedName name="___wb1" hidden="1">{"form-D1",#N/A,FALSE,"FORM-D1";"form-D1_amt",#N/A,FALSE,"FORM-D1"}</definedName>
    <definedName name="___WN7" hidden="1">{#N/A,#N/A,FALSE,"MODULE3"}</definedName>
    <definedName name="___x1">#REF!</definedName>
    <definedName name="___xlfn.BAHTTEXT" hidden="1">#NAME?</definedName>
    <definedName name="___xx1" hidden="1">{"'Typical Costs Estimates'!$C$158:$H$161"}</definedName>
    <definedName name="__10">#REF!</definedName>
    <definedName name="__11">#REF!</definedName>
    <definedName name="__123Graph_A" hidden="1">#REF!</definedName>
    <definedName name="__123Graph_ABLENDING" hidden="1">#REF!</definedName>
    <definedName name="__123Graph_ACURRENT" hidden="1">#REF!</definedName>
    <definedName name="__123Graph_ASECTION" hidden="1">#REF!</definedName>
    <definedName name="__123Graph_ASTATPROG" hidden="1">#REF!</definedName>
    <definedName name="__123Graph_B" hidden="1">#REF!</definedName>
    <definedName name="__123Graph_BBLENDING" hidden="1">#REF!</definedName>
    <definedName name="__123Graph_BCurrent" hidden="1">#REF!</definedName>
    <definedName name="__123Graph_C" hidden="1">#REF!</definedName>
    <definedName name="__123Graph_CBLENDING" hidden="1">#REF!</definedName>
    <definedName name="__123Graph_D" hidden="1">#REF!</definedName>
    <definedName name="__123Graph_DBLENDING" hidden="1">#REF!</definedName>
    <definedName name="__123Graph_E" hidden="1">#REF!</definedName>
    <definedName name="__123Graph_F" hidden="1">#REF!</definedName>
    <definedName name="__123Graph_LBL_A" hidden="1">#REF!</definedName>
    <definedName name="__123Graph_LBL_B" hidden="1">#REF!</definedName>
    <definedName name="__123Graph_X" hidden="1">#REF!</definedName>
    <definedName name="__123Graph_XBLENDING" hidden="1">#REF!</definedName>
    <definedName name="__123Graph_XCurrent" hidden="1">#REF!</definedName>
    <definedName name="__123Graph_XSECTION" hidden="1">#REF!</definedName>
    <definedName name="__123Graph_XSTATPROG" hidden="1">#REF!</definedName>
    <definedName name="__1Excel_BuiltIn_Print_Area_3_1_1">#REF!</definedName>
    <definedName name="__2Excel_BuiltIn_Print_Titles_3_1_1">(#REF!,#REF!)</definedName>
    <definedName name="__3Excel_BuiltIn_Print_Titles_3_1_1_1_1_1">(#REF!,#REF!)</definedName>
    <definedName name="__4Excel_BuiltIn_Print_Titles_4_1_1">#REF!</definedName>
    <definedName name="__5Excel_BuiltIn_Print_Titles_6_1_1">(#REF!,#REF!)</definedName>
    <definedName name="__6">#REF!</definedName>
    <definedName name="__7">#REF!</definedName>
    <definedName name="__8">#REF!</definedName>
    <definedName name="__9">#REF!</definedName>
    <definedName name="__A2">#REF!</definedName>
    <definedName name="__A65537">#REF!</definedName>
    <definedName name="__A655600">#REF!</definedName>
    <definedName name="__a65631">#REF!</definedName>
    <definedName name="__A8">#REF!</definedName>
    <definedName name="__aa1" hidden="1">{"'Bill No. 7'!$A$1:$G$32"}</definedName>
    <definedName name="__aac178">#REF!</definedName>
    <definedName name="__AGG10">#REF!</definedName>
    <definedName name="__Agg12">#REF!</definedName>
    <definedName name="__Agg12_7">"#REF!"</definedName>
    <definedName name="__Agg12_8">"#REF!"</definedName>
    <definedName name="__Agg20">NA()</definedName>
    <definedName name="__Agg20_1">"#REF!"</definedName>
    <definedName name="__Agg20_12">"$#REF!.#REF!#REF!"</definedName>
    <definedName name="__Agg20_7">"#REF!"</definedName>
    <definedName name="__Agg20_8">"#REF!"</definedName>
    <definedName name="__Agg40">NA()</definedName>
    <definedName name="__Agg40_1">"#REF!"</definedName>
    <definedName name="__Agg40_12">"$#REF!.#REF!#REF!"</definedName>
    <definedName name="__Agg40_7">"#REF!"</definedName>
    <definedName name="__Agg40_8">"#REF!"</definedName>
    <definedName name="__Agg6">NA()</definedName>
    <definedName name="__Agg6_1">"#REF!"</definedName>
    <definedName name="__Agg6_12">"$#REF!.#REF!#REF!"</definedName>
    <definedName name="__aoc1">#REF!</definedName>
    <definedName name="__aoc10">#N/A</definedName>
    <definedName name="__aoc11">#REF!</definedName>
    <definedName name="__aoc2">#REF!</definedName>
    <definedName name="__aoc3">#REF!</definedName>
    <definedName name="__aoc4">#REF!</definedName>
    <definedName name="__aoc7">#REF!</definedName>
    <definedName name="__aoc8">#REF!</definedName>
    <definedName name="__aoc9">#REF!</definedName>
    <definedName name="__AXX1">#REF!</definedName>
    <definedName name="__axx2">#REF!</definedName>
    <definedName name="__axx3">#REF!</definedName>
    <definedName name="__axx4">#REF!</definedName>
    <definedName name="__b111121">#REF!</definedName>
    <definedName name="__B5">#REF!</definedName>
    <definedName name="__Bhh1">#REF!</definedName>
    <definedName name="__Bhw1">#REF!</definedName>
    <definedName name="__bit3040">#REF!</definedName>
    <definedName name="__BIT6070">NA()</definedName>
    <definedName name="__BIT6070_1">"#REF!"</definedName>
    <definedName name="__BIT6070_12">"$#REF!.#REF!#REF!"</definedName>
    <definedName name="__bit8525">NA()</definedName>
    <definedName name="__bit8525_1">"#REF!"</definedName>
    <definedName name="__bit8525_12">"$#REF!.#REF!#REF!"</definedName>
    <definedName name="__BLK2">#REF!</definedName>
    <definedName name="__BLK3">#REF!</definedName>
    <definedName name="__bol1">#REF!</definedName>
    <definedName name="__brt1">#REF!</definedName>
    <definedName name="__brt2">#REF!</definedName>
    <definedName name="__CAN112">13.42</definedName>
    <definedName name="__CAN113">12.98</definedName>
    <definedName name="__CAN117">12.7</definedName>
    <definedName name="__CAN118">13.27</definedName>
    <definedName name="__CAN120">11.72</definedName>
    <definedName name="__CAN210">10.38</definedName>
    <definedName name="__CAN211">10.58</definedName>
    <definedName name="__CAN213">10.56</definedName>
    <definedName name="__CAN215">10.22</definedName>
    <definedName name="__CAN216">9.61</definedName>
    <definedName name="__CAN217">10.47</definedName>
    <definedName name="__CAN219">10.91</definedName>
    <definedName name="__CAN220">11.09</definedName>
    <definedName name="__CAN221">11.25</definedName>
    <definedName name="__CAN222">10.17</definedName>
    <definedName name="__CAN223">9.89</definedName>
    <definedName name="__CAN230">10.79</definedName>
    <definedName name="__can421">40.2</definedName>
    <definedName name="__can422">41.57</definedName>
    <definedName name="__can423">43.9</definedName>
    <definedName name="__can424">41.19</definedName>
    <definedName name="__can425">42.81</definedName>
    <definedName name="__can426">40.77</definedName>
    <definedName name="__can427">40.92</definedName>
    <definedName name="__can428">39.29</definedName>
    <definedName name="__can429">45.19</definedName>
    <definedName name="__can430">40.73</definedName>
    <definedName name="__can431">42.52</definedName>
    <definedName name="__can432">42.53</definedName>
    <definedName name="__can433">43.69</definedName>
    <definedName name="__can434">40.43</definedName>
    <definedName name="__can435">43.3</definedName>
    <definedName name="__CAN458">#REF!</definedName>
    <definedName name="__CAN486">#REF!</definedName>
    <definedName name="__CAN487">#REF!</definedName>
    <definedName name="__CAN488">#REF!</definedName>
    <definedName name="__CAN489">#REF!</definedName>
    <definedName name="__CAN490">#REF!</definedName>
    <definedName name="__CAN491">#REF!</definedName>
    <definedName name="__CAN492">#REF!</definedName>
    <definedName name="__CAN493">#REF!</definedName>
    <definedName name="__CAN494">#REF!</definedName>
    <definedName name="__CAN495">#REF!</definedName>
    <definedName name="__CAN496">#REF!</definedName>
    <definedName name="__CAN497">#REF!</definedName>
    <definedName name="__CAN498">#REF!</definedName>
    <definedName name="__CAN499">#REF!</definedName>
    <definedName name="__CAN500">#REF!</definedName>
    <definedName name="__cat12" hidden="1">{#N/A,#N/A,TRUE,"Front";#N/A,#N/A,TRUE,"Simple Letter";#N/A,#N/A,TRUE,"Inside";#N/A,#N/A,TRUE,"Contents";#N/A,#N/A,TRUE,"Basis";#N/A,#N/A,TRUE,"Inclusions";#N/A,#N/A,TRUE,"Exclusions";#N/A,#N/A,TRUE,"Areas";#N/A,#N/A,TRUE,"Summary";#N/A,#N/A,TRUE,"Detail"}</definedName>
    <definedName name="__cem124">#REF!</definedName>
    <definedName name="__CGS2">#REF!</definedName>
    <definedName name="__cra10">#REF!</definedName>
    <definedName name="__cra11">#REF!</definedName>
    <definedName name="__cra12">#REF!</definedName>
    <definedName name="__cra13">#REF!</definedName>
    <definedName name="__cra20">#REF!</definedName>
    <definedName name="__cra22">#REF!</definedName>
    <definedName name="__cra25">#REF!</definedName>
    <definedName name="__cra26">#REF!</definedName>
    <definedName name="__cra40">#REF!</definedName>
    <definedName name="__cra45">#REF!</definedName>
    <definedName name="__cra50">#REF!</definedName>
    <definedName name="__cra6">#REF!</definedName>
    <definedName name="__D1112" hidden="1">{"'照明目录'!$A$1:$H$31"}</definedName>
    <definedName name="__DAT3">#REF!</definedName>
    <definedName name="__DAT4">#REF!</definedName>
    <definedName name="__dec05" hidden="1">{"'Sheet1'!$A$4386:$N$4591"}</definedName>
    <definedName name="__DIN217">#REF!</definedName>
    <definedName name="__dls1">#REF!</definedName>
    <definedName name="__dls2">#REF!</definedName>
    <definedName name="__dms1">#REF!</definedName>
    <definedName name="__dms2">#REF!</definedName>
    <definedName name="__EA1116" hidden="1">{"'照明目录'!$A$1:$H$31"}</definedName>
    <definedName name="__f1">#REF!</definedName>
    <definedName name="__g1">#REF!</definedName>
    <definedName name="__GEN125">#REF!</definedName>
    <definedName name="__GEN125_12">"$#REF!.#REF!#REF!"</definedName>
    <definedName name="__GEN125_7">"#REF!"</definedName>
    <definedName name="__GEN125_8">"#REF!"</definedName>
    <definedName name="__GEN250">NA()</definedName>
    <definedName name="__GEN250_1">"#REF!"</definedName>
    <definedName name="__GEN250_12">"$#REF!.#REF!#REF!"</definedName>
    <definedName name="__GEN250_7">"#REF!"</definedName>
    <definedName name="__GEN250_8">"#REF!"</definedName>
    <definedName name="__GEN63">NA()</definedName>
    <definedName name="__GEN63_1">"#REF!"</definedName>
    <definedName name="__GEN63_12">"$#REF!.#REF!#REF!"</definedName>
    <definedName name="__GEN63_7">"#REF!"</definedName>
    <definedName name="__GEN63_8">"#REF!"</definedName>
    <definedName name="__HBG10">NA()</definedName>
    <definedName name="__HBG12">NA()</definedName>
    <definedName name="__HBG25">NA()</definedName>
    <definedName name="__HBG40">NA()</definedName>
    <definedName name="__HBG41">NA()</definedName>
    <definedName name="__HBG41_12">NA()</definedName>
    <definedName name="__HBG41_7">NA()</definedName>
    <definedName name="__HBG41_8">NA()</definedName>
    <definedName name="__HBG50">NA()</definedName>
    <definedName name="__HBG6">NA()</definedName>
    <definedName name="__hfi04">#REF!</definedName>
    <definedName name="__hfi1">#REF!</definedName>
    <definedName name="__hfi2">#REF!</definedName>
    <definedName name="__hp10" hidden="1">{#N/A,#N/A,TRUE,"Front";#N/A,#N/A,TRUE,"Simple Letter";#N/A,#N/A,TRUE,"Inside";#N/A,#N/A,TRUE,"Contents";#N/A,#N/A,TRUE,"Basis";#N/A,#N/A,TRUE,"Inclusions";#N/A,#N/A,TRUE,"Exclusions";#N/A,#N/A,TRUE,"Areas";#N/A,#N/A,TRUE,"Summary";#N/A,#N/A,TRUE,"Detail"}</definedName>
    <definedName name="__Ind1">#REF!</definedName>
    <definedName name="__Ind3">#REF!</definedName>
    <definedName name="__Ind4">#REF!</definedName>
    <definedName name="__IntlFixup" hidden="1">TRUE</definedName>
    <definedName name="__IV65537">#REF!</definedName>
    <definedName name="__IV65537_10">#REF!</definedName>
    <definedName name="__IV65537_13">#REF!</definedName>
    <definedName name="__IV65537_14">#REF!</definedName>
    <definedName name="__jpl1" hidden="1">#REF!</definedName>
    <definedName name="__k1" hidden="1">{"form-D1",#N/A,FALSE,"FORM-D1";"form-D1_amt",#N/A,FALSE,"FORM-D1"}</definedName>
    <definedName name="__Ki1">#REF!</definedName>
    <definedName name="__Ki2">#REF!</definedName>
    <definedName name="__ku2">#REF!</definedName>
    <definedName name="__lb1">#REF!</definedName>
    <definedName name="__lb2">#REF!</definedName>
    <definedName name="__lhs1">#REF!</definedName>
    <definedName name="__ll17">#REF!</definedName>
    <definedName name="__ll17_10">#REF!</definedName>
    <definedName name="__ll17_13">#REF!</definedName>
    <definedName name="__ll17_14">#REF!</definedName>
    <definedName name="__m20">#REF!</definedName>
    <definedName name="__m234">#REF!</definedName>
    <definedName name="__mac2">200</definedName>
    <definedName name="__MAN1">#REF!</definedName>
    <definedName name="__mas23" hidden="1">{"'Sheet1'!$A$4386:$N$4591"}</definedName>
    <definedName name="__mix10">4.5</definedName>
    <definedName name="__mix15">264/50</definedName>
    <definedName name="__MIX1540">#REF!</definedName>
    <definedName name="__MIX2">#REF!</definedName>
    <definedName name="__mix20">330/50</definedName>
    <definedName name="__MIX2020">#REF!</definedName>
    <definedName name="__MIX2040">#REF!</definedName>
    <definedName name="__MIX2540">#REF!</definedName>
    <definedName name="__Mix255">#REF!</definedName>
    <definedName name="__mix30">352/50</definedName>
    <definedName name="__mix40">396/50</definedName>
    <definedName name="__mm1">#REF!</definedName>
    <definedName name="__mm2">#REF!</definedName>
    <definedName name="__mm3">#REF!</definedName>
    <definedName name="__mnk1">#REF!</definedName>
    <definedName name="__MPF1">#REF!</definedName>
    <definedName name="__MPF2">#REF!</definedName>
    <definedName name="__MPF3">#REF!</definedName>
    <definedName name="__mss20">#REF!</definedName>
    <definedName name="__MT1">#REF!</definedName>
    <definedName name="__MT10">#REF!</definedName>
    <definedName name="__MT100">#REF!</definedName>
    <definedName name="__MT101">#REF!</definedName>
    <definedName name="__MT102">#REF!</definedName>
    <definedName name="__MT103">#REF!</definedName>
    <definedName name="__MT104">#REF!</definedName>
    <definedName name="__MT105">#REF!</definedName>
    <definedName name="__MT106">#REF!</definedName>
    <definedName name="__MT107">#REF!</definedName>
    <definedName name="__MT108">#REF!</definedName>
    <definedName name="__MT109">#REF!</definedName>
    <definedName name="__MT11">#REF!</definedName>
    <definedName name="__MT110">#REF!</definedName>
    <definedName name="__MT111">#REF!</definedName>
    <definedName name="__MT112">#REF!</definedName>
    <definedName name="__MT113">#REF!</definedName>
    <definedName name="__MT114">#REF!</definedName>
    <definedName name="__MT115">#REF!</definedName>
    <definedName name="__MT116">#REF!</definedName>
    <definedName name="__MT117">#REF!</definedName>
    <definedName name="__MT118">#REF!</definedName>
    <definedName name="__MT119">#REF!</definedName>
    <definedName name="__MT12">#REF!</definedName>
    <definedName name="__MT120">#REF!</definedName>
    <definedName name="__MT121">#REF!</definedName>
    <definedName name="__MT122">#REF!</definedName>
    <definedName name="__MT123">#REF!</definedName>
    <definedName name="__MT124">#REF!</definedName>
    <definedName name="__MT125">#REF!</definedName>
    <definedName name="__MT126">#REF!</definedName>
    <definedName name="__MT127">#REF!</definedName>
    <definedName name="__MT128">#REF!</definedName>
    <definedName name="__MT129">#REF!</definedName>
    <definedName name="__MT13">#REF!</definedName>
    <definedName name="__MT130">#REF!</definedName>
    <definedName name="__MT131">#REF!</definedName>
    <definedName name="__MT132">#REF!</definedName>
    <definedName name="__MT133">#REF!</definedName>
    <definedName name="__MT134">#REF!</definedName>
    <definedName name="__MT135">#REF!</definedName>
    <definedName name="__MT136">#REF!</definedName>
    <definedName name="__MT137">#REF!</definedName>
    <definedName name="__MT138">#REF!</definedName>
    <definedName name="__MT139">#REF!</definedName>
    <definedName name="__MT14">#REF!</definedName>
    <definedName name="__MT140">#REF!</definedName>
    <definedName name="__MT141">#REF!</definedName>
    <definedName name="__MT142">#REF!</definedName>
    <definedName name="__MT143">#REF!</definedName>
    <definedName name="__MT144">#REF!</definedName>
    <definedName name="__MT145">#REF!</definedName>
    <definedName name="__MT146">#REF!</definedName>
    <definedName name="__MT147">#REF!</definedName>
    <definedName name="__MT148">#REF!</definedName>
    <definedName name="__MT149">#REF!</definedName>
    <definedName name="__MT15">#REF!</definedName>
    <definedName name="__MT150">#REF!</definedName>
    <definedName name="__MT16">#REF!</definedName>
    <definedName name="__MT17">#REF!</definedName>
    <definedName name="__MT18">#REF!</definedName>
    <definedName name="__MT19">#REF!</definedName>
    <definedName name="__MT2">#REF!</definedName>
    <definedName name="__MT20">#REF!</definedName>
    <definedName name="__MT21">#REF!</definedName>
    <definedName name="__MT22">#REF!</definedName>
    <definedName name="__MT23">#REF!</definedName>
    <definedName name="__MT24">#REF!</definedName>
    <definedName name="__MT25">#REF!</definedName>
    <definedName name="__MT26">#REF!</definedName>
    <definedName name="__MT27">#REF!</definedName>
    <definedName name="__MT28">#REF!</definedName>
    <definedName name="__MT29">#REF!</definedName>
    <definedName name="__MT3">#REF!</definedName>
    <definedName name="__MT30">#REF!</definedName>
    <definedName name="__MT31">#REF!</definedName>
    <definedName name="__MT32">#REF!</definedName>
    <definedName name="__MT33">#REF!</definedName>
    <definedName name="__MT34">#REF!</definedName>
    <definedName name="__MT35">#REF!</definedName>
    <definedName name="__MT36">#REF!</definedName>
    <definedName name="__MT37">#REF!</definedName>
    <definedName name="__MT38">#REF!</definedName>
    <definedName name="__MT39">#REF!</definedName>
    <definedName name="__MT4">#REF!</definedName>
    <definedName name="__MT40">#REF!</definedName>
    <definedName name="__MT41">#REF!</definedName>
    <definedName name="__MT42">#REF!</definedName>
    <definedName name="__MT43">#REF!</definedName>
    <definedName name="__MT44">#REF!</definedName>
    <definedName name="__MT45">#REF!</definedName>
    <definedName name="__MT46">#REF!</definedName>
    <definedName name="__MT47">#REF!</definedName>
    <definedName name="__MT48">#REF!</definedName>
    <definedName name="__MT49">#REF!</definedName>
    <definedName name="__MT5">#REF!</definedName>
    <definedName name="__MT50">#REF!</definedName>
    <definedName name="__MT500">#REF!</definedName>
    <definedName name="__MT51">#REF!</definedName>
    <definedName name="__MT52">#REF!</definedName>
    <definedName name="__MT53">#REF!</definedName>
    <definedName name="__MT54">#REF!</definedName>
    <definedName name="__MT55">#REF!</definedName>
    <definedName name="__MT56">#REF!</definedName>
    <definedName name="__MT57">#REF!</definedName>
    <definedName name="__MT58">#REF!</definedName>
    <definedName name="__MT59">#REF!</definedName>
    <definedName name="__MT6">#REF!</definedName>
    <definedName name="__MT60">#REF!</definedName>
    <definedName name="__MT61">#REF!</definedName>
    <definedName name="__MT62">#REF!</definedName>
    <definedName name="__MT63">#REF!</definedName>
    <definedName name="__MT64">#REF!</definedName>
    <definedName name="__MT65">#REF!</definedName>
    <definedName name="__MT66">#REF!</definedName>
    <definedName name="__MT67">#REF!</definedName>
    <definedName name="__MT68">#REF!</definedName>
    <definedName name="__MT69">#REF!</definedName>
    <definedName name="__MT7">#REF!</definedName>
    <definedName name="__MT70">#REF!</definedName>
    <definedName name="__MT71">#REF!</definedName>
    <definedName name="__MT72">#REF!</definedName>
    <definedName name="__MT73">#REF!</definedName>
    <definedName name="__MT74">#REF!</definedName>
    <definedName name="__MT75">#REF!</definedName>
    <definedName name="__MT76">#REF!</definedName>
    <definedName name="__MT77">#REF!</definedName>
    <definedName name="__MT78">#REF!</definedName>
    <definedName name="__MT79">#REF!</definedName>
    <definedName name="__MT8">#REF!</definedName>
    <definedName name="__MT80">#REF!</definedName>
    <definedName name="__MT81">#REF!</definedName>
    <definedName name="__MT82">#REF!</definedName>
    <definedName name="__MT83">#REF!</definedName>
    <definedName name="__MT84">#REF!</definedName>
    <definedName name="__MT85">#REF!</definedName>
    <definedName name="__MT86">#REF!</definedName>
    <definedName name="__MT87">#REF!</definedName>
    <definedName name="__MT88">#REF!</definedName>
    <definedName name="__MT89">#REF!</definedName>
    <definedName name="__MT9">#REF!</definedName>
    <definedName name="__MT90">#REF!</definedName>
    <definedName name="__MT91">#REF!</definedName>
    <definedName name="__MT92">#REF!</definedName>
    <definedName name="__MT93">#REF!</definedName>
    <definedName name="__MT94">#REF!</definedName>
    <definedName name="__MT95">#REF!</definedName>
    <definedName name="__MT96">#REF!</definedName>
    <definedName name="__MT97">#REF!</definedName>
    <definedName name="__MT98">#REF!</definedName>
    <definedName name="__MT99">#REF!</definedName>
    <definedName name="__Mzd1">#REF!</definedName>
    <definedName name="__nbr1">#REF!</definedName>
    <definedName name="__nbr2">#REF!</definedName>
    <definedName name="__np3">#REF!</definedName>
    <definedName name="__Od1">#REF!</definedName>
    <definedName name="__Od3">#REF!</definedName>
    <definedName name="__Od4">#REF!</definedName>
    <definedName name="__PB1">#REF!</definedName>
    <definedName name="__pcc5">#REF!</definedName>
    <definedName name="__pd1">#REF!</definedName>
    <definedName name="__pd2">#REF!</definedName>
    <definedName name="__pdh1">#REF!</definedName>
    <definedName name="__pdh2">#REF!</definedName>
    <definedName name="__pdl1">#REF!</definedName>
    <definedName name="__pdl2">#REF!</definedName>
    <definedName name="__pdw1">#REF!</definedName>
    <definedName name="__pdw2">#REF!</definedName>
    <definedName name="__PPA14">#REF!</definedName>
    <definedName name="__PPB154">#REF!</definedName>
    <definedName name="__PPB155">#REF!</definedName>
    <definedName name="__PPB16">#REF!</definedName>
    <definedName name="__PPB17">#REF!</definedName>
    <definedName name="__PPB18">#REF!</definedName>
    <definedName name="__PPB19">#REF!</definedName>
    <definedName name="__PPB2">#REF!</definedName>
    <definedName name="__PPB20">#REF!</definedName>
    <definedName name="__PPB21">#REF!</definedName>
    <definedName name="__PPB22">#REF!</definedName>
    <definedName name="__PPB23">#REF!</definedName>
    <definedName name="__PPB24">#REF!</definedName>
    <definedName name="__PPB25">#REF!</definedName>
    <definedName name="__PPB26">#REF!</definedName>
    <definedName name="__PPB27">#REF!</definedName>
    <definedName name="__PPB28">#REF!</definedName>
    <definedName name="__PPB29">#REF!</definedName>
    <definedName name="__PPB3">#REF!</definedName>
    <definedName name="__PPB30">#REF!</definedName>
    <definedName name="__PPB31">#REF!</definedName>
    <definedName name="__PPB32">#REF!</definedName>
    <definedName name="__PPB33">#REF!</definedName>
    <definedName name="__PPB34">#REF!</definedName>
    <definedName name="__PPB35">#REF!</definedName>
    <definedName name="__PPB36">#REF!</definedName>
    <definedName name="__PPB37">#REF!</definedName>
    <definedName name="__PPB38">#REF!</definedName>
    <definedName name="__PPB39">#REF!</definedName>
    <definedName name="__PPB4">#REF!</definedName>
    <definedName name="__PPB40">#REF!</definedName>
    <definedName name="__PPB41">#REF!</definedName>
    <definedName name="__PPB42">#REF!</definedName>
    <definedName name="__PPB43">#REF!</definedName>
    <definedName name="__PPB44">#REF!</definedName>
    <definedName name="__PPB45">#REF!</definedName>
    <definedName name="__PPB46">#REF!</definedName>
    <definedName name="__PPB47">#REF!</definedName>
    <definedName name="__PPB48">#REF!</definedName>
    <definedName name="__PPB49">#REF!</definedName>
    <definedName name="__PPB5">#REF!</definedName>
    <definedName name="__PPB50">#REF!</definedName>
    <definedName name="__PPB51">#REF!</definedName>
    <definedName name="__PPB52">#REF!</definedName>
    <definedName name="__PPB53">#REF!</definedName>
    <definedName name="__PPB54">#REF!</definedName>
    <definedName name="__PPB55">#REF!</definedName>
    <definedName name="__PPB56">#REF!</definedName>
    <definedName name="__PPB57">#REF!</definedName>
    <definedName name="__PPB58">#REF!</definedName>
    <definedName name="__PPB59">#REF!</definedName>
    <definedName name="__PPB6">#REF!</definedName>
    <definedName name="__PPB60">#REF!</definedName>
    <definedName name="__PPB61">#REF!</definedName>
    <definedName name="__PPB62">#REF!</definedName>
    <definedName name="__PPB63">#REF!</definedName>
    <definedName name="__PPB64">#REF!</definedName>
    <definedName name="__PPB65">#REF!</definedName>
    <definedName name="__PPB66">#REF!</definedName>
    <definedName name="__PPB67">#REF!</definedName>
    <definedName name="__PPB68">#REF!</definedName>
    <definedName name="__PPB69">#REF!</definedName>
    <definedName name="__PPB7">#REF!</definedName>
    <definedName name="__PPB70">#REF!</definedName>
    <definedName name="__PPB71">#REF!</definedName>
    <definedName name="__PPB72">#REF!</definedName>
    <definedName name="__PPB73">#REF!</definedName>
    <definedName name="__PPB74">#REF!</definedName>
    <definedName name="__PPB75">#REF!</definedName>
    <definedName name="__PPB76">#REF!</definedName>
    <definedName name="__PPB77">#REF!</definedName>
    <definedName name="__PPB78">#REF!</definedName>
    <definedName name="__PPB79">#REF!</definedName>
    <definedName name="__PPB8">#REF!</definedName>
    <definedName name="__PPB80">#REF!</definedName>
    <definedName name="__PPB81">#REF!</definedName>
    <definedName name="__PPB82">#REF!</definedName>
    <definedName name="__PPB83">#REF!</definedName>
    <definedName name="__PPB84">#REF!</definedName>
    <definedName name="__PPB85">#REF!</definedName>
    <definedName name="__PPB86">#REF!</definedName>
    <definedName name="__PPB87">#REF!</definedName>
    <definedName name="__PPB88">#REF!</definedName>
    <definedName name="__PPB89">#REF!</definedName>
    <definedName name="__PPB9">#REF!</definedName>
    <definedName name="__PPB90">#REF!</definedName>
    <definedName name="__PPB91">#REF!</definedName>
    <definedName name="__PPB92">#REF!</definedName>
    <definedName name="__PPB93">#REF!</definedName>
    <definedName name="__PPB94">#REF!</definedName>
    <definedName name="__PPB95">#REF!</definedName>
    <definedName name="__PPB96">#REF!</definedName>
    <definedName name="__PPB97">#REF!</definedName>
    <definedName name="__PPB98">#REF!</definedName>
    <definedName name="__PPB99">#REF!</definedName>
    <definedName name="__PPC1">#REF!</definedName>
    <definedName name="__PPC10">#REF!</definedName>
    <definedName name="__PPC100">#REF!</definedName>
    <definedName name="__PPC101">#REF!</definedName>
    <definedName name="__PPC102">#REF!</definedName>
    <definedName name="__PPC103">#REF!</definedName>
    <definedName name="__PPC104">#REF!</definedName>
    <definedName name="__PPC105">#REF!</definedName>
    <definedName name="__PPC106">#REF!</definedName>
    <definedName name="__PPC107">#REF!</definedName>
    <definedName name="__PPC108">#REF!</definedName>
    <definedName name="__PPC109">#REF!</definedName>
    <definedName name="__PPC11">#REF!</definedName>
    <definedName name="__PPC110">#REF!</definedName>
    <definedName name="__PPC111">#REF!</definedName>
    <definedName name="__PPC112">#REF!</definedName>
    <definedName name="__PPC113">#REF!</definedName>
    <definedName name="__PPC114">#REF!</definedName>
    <definedName name="__PPC115">#REF!</definedName>
    <definedName name="__PPC116">#REF!</definedName>
    <definedName name="__PPC117">#REF!</definedName>
    <definedName name="__PPC118">#REF!</definedName>
    <definedName name="__PPC119">#REF!</definedName>
    <definedName name="__PPC12">#REF!</definedName>
    <definedName name="__PPC120">#REF!</definedName>
    <definedName name="__PPC121">#REF!</definedName>
    <definedName name="__PPC122">#REF!</definedName>
    <definedName name="__PPC123">#REF!</definedName>
    <definedName name="__PPC124">#REF!</definedName>
    <definedName name="__PPC125">#REF!</definedName>
    <definedName name="__PPC126">#REF!</definedName>
    <definedName name="__PPC127">#REF!</definedName>
    <definedName name="__PPC128">#REF!</definedName>
    <definedName name="__PPC129">#REF!</definedName>
    <definedName name="__PPC13">#REF!</definedName>
    <definedName name="__PPC130">#REF!</definedName>
    <definedName name="__PPC131">#REF!</definedName>
    <definedName name="__PPC132">#REF!</definedName>
    <definedName name="__PPC133">#REF!</definedName>
    <definedName name="__PPC134">#REF!</definedName>
    <definedName name="__PPC135">#REF!</definedName>
    <definedName name="__PPC136">#REF!</definedName>
    <definedName name="__PPC137">#REF!</definedName>
    <definedName name="__PPC138">#REF!</definedName>
    <definedName name="__PPC139">#REF!</definedName>
    <definedName name="__PPC14">#REF!</definedName>
    <definedName name="__PPC140">#REF!</definedName>
    <definedName name="__PPC141">#REF!</definedName>
    <definedName name="__PPC142">#REF!</definedName>
    <definedName name="__PPC143">#REF!</definedName>
    <definedName name="__PPC144">#REF!</definedName>
    <definedName name="__PPC145">#REF!</definedName>
    <definedName name="__PPC146">#REF!</definedName>
    <definedName name="__PPC147">#REF!</definedName>
    <definedName name="__PPC148">#REF!</definedName>
    <definedName name="__PPC149">#REF!</definedName>
    <definedName name="__PPC15">#REF!</definedName>
    <definedName name="__PPC150">#REF!</definedName>
    <definedName name="__PPC151">#REF!</definedName>
    <definedName name="__PPC152">#REF!</definedName>
    <definedName name="__PPC153">#REF!</definedName>
    <definedName name="__PPC154">#REF!</definedName>
    <definedName name="__PPC155">#REF!</definedName>
    <definedName name="__PPC16">#REF!</definedName>
    <definedName name="__PPC17">#REF!</definedName>
    <definedName name="__PPC18">#REF!</definedName>
    <definedName name="__PPC19">#REF!</definedName>
    <definedName name="__PPC2">#REF!</definedName>
    <definedName name="__PPC20">#REF!</definedName>
    <definedName name="__PPC21">#REF!</definedName>
    <definedName name="__PPC22">#REF!</definedName>
    <definedName name="__PPC23">#REF!</definedName>
    <definedName name="__PPC24">#REF!</definedName>
    <definedName name="__PPC25">#REF!</definedName>
    <definedName name="__PPC26">#REF!</definedName>
    <definedName name="__PPC27">#REF!</definedName>
    <definedName name="__PPC28">#REF!</definedName>
    <definedName name="__PPC29">#REF!</definedName>
    <definedName name="__PPC3">#REF!</definedName>
    <definedName name="__PPC30">#REF!</definedName>
    <definedName name="__PPC31">#REF!</definedName>
    <definedName name="__PPC32">#REF!</definedName>
    <definedName name="__PPC33">#REF!</definedName>
    <definedName name="__PPC34">#REF!</definedName>
    <definedName name="__PPC35">#REF!</definedName>
    <definedName name="__PPC36">#REF!</definedName>
    <definedName name="__PPC37">#REF!</definedName>
    <definedName name="__PPC38">#REF!</definedName>
    <definedName name="__PPC39">#REF!</definedName>
    <definedName name="__PPC4">#REF!</definedName>
    <definedName name="__PPC40">#REF!</definedName>
    <definedName name="__PPC41">#REF!</definedName>
    <definedName name="__PPC42">#REF!</definedName>
    <definedName name="__PPC43">#REF!</definedName>
    <definedName name="__PPC44">#REF!</definedName>
    <definedName name="__PPC45">#REF!</definedName>
    <definedName name="__PPC46">#REF!</definedName>
    <definedName name="__PPC47">#REF!</definedName>
    <definedName name="__PPC48">#REF!</definedName>
    <definedName name="__PPC49">#REF!</definedName>
    <definedName name="__PPC5">#REF!</definedName>
    <definedName name="__PPC50">#REF!</definedName>
    <definedName name="__PPC51">#REF!</definedName>
    <definedName name="__PPC52">#REF!</definedName>
    <definedName name="__PPC53">#REF!</definedName>
    <definedName name="__PPC54">#REF!</definedName>
    <definedName name="__PPC55">#REF!</definedName>
    <definedName name="__PPC56">#REF!</definedName>
    <definedName name="__PPC57">#REF!</definedName>
    <definedName name="__PPC58">#REF!</definedName>
    <definedName name="__PPC59">#REF!</definedName>
    <definedName name="__PPC6">#REF!</definedName>
    <definedName name="__PPC60">#REF!</definedName>
    <definedName name="__PPC61">#REF!</definedName>
    <definedName name="__PPC62">#REF!</definedName>
    <definedName name="__PPC63">#REF!</definedName>
    <definedName name="__PPC64">#REF!</definedName>
    <definedName name="__PPC65">#REF!</definedName>
    <definedName name="__PPC66">#REF!</definedName>
    <definedName name="__PPC67">#REF!</definedName>
    <definedName name="__PPC68">#REF!</definedName>
    <definedName name="__PPC69">#REF!</definedName>
    <definedName name="__PPC7">#REF!</definedName>
    <definedName name="__PPC70">#REF!</definedName>
    <definedName name="__PPC71">#REF!</definedName>
    <definedName name="__PPC72">#REF!</definedName>
    <definedName name="__PPC73">#REF!</definedName>
    <definedName name="__PPC74">#REF!</definedName>
    <definedName name="__PPC75">#REF!</definedName>
    <definedName name="__PPC76">#REF!</definedName>
    <definedName name="__PPC77">#REF!</definedName>
    <definedName name="__PPC78">#REF!</definedName>
    <definedName name="__PPC79">#REF!</definedName>
    <definedName name="__PPC8">#REF!</definedName>
    <definedName name="__PPC80">#REF!</definedName>
    <definedName name="__PPC81">#REF!</definedName>
    <definedName name="__PPC82">#REF!</definedName>
    <definedName name="__PPC83">#REF!</definedName>
    <definedName name="__PPC84">#REF!</definedName>
    <definedName name="__PPC85">#REF!</definedName>
    <definedName name="__PPC86">#REF!</definedName>
    <definedName name="__PPC87">#REF!</definedName>
    <definedName name="__PPC88">#REF!</definedName>
    <definedName name="__PPC89">#REF!</definedName>
    <definedName name="__PPC9">#REF!</definedName>
    <definedName name="__PPC90">#REF!</definedName>
    <definedName name="__PPC91">#REF!</definedName>
    <definedName name="__PPC92">#REF!</definedName>
    <definedName name="__PPC93">#REF!</definedName>
    <definedName name="__PPC94">#REF!</definedName>
    <definedName name="__PPC95">#REF!</definedName>
    <definedName name="__PPD114">#REF!</definedName>
    <definedName name="__PPD89">#REF!</definedName>
    <definedName name="__pvc100">#REF!</definedName>
    <definedName name="__RAB002" hidden="1">{#N/A,#N/A,TRUE,"Front";#N/A,#N/A,TRUE,"Simple Letter";#N/A,#N/A,TRUE,"Inside";#N/A,#N/A,TRUE,"Contents";#N/A,#N/A,TRUE,"Basis";#N/A,#N/A,TRUE,"Inclusions";#N/A,#N/A,TRUE,"Exclusions";#N/A,#N/A,TRUE,"Areas";#N/A,#N/A,TRUE,"Summary";#N/A,#N/A,TRUE,"Detail"}</definedName>
    <definedName name="__rb70">#REF!</definedName>
    <definedName name="__Re1">#REF!</definedName>
    <definedName name="__rf70">#REF!</definedName>
    <definedName name="__Rs1">#REF!</definedName>
    <definedName name="__S3">#REF!</definedName>
    <definedName name="__s41" hidden="1">{"form-D1",#N/A,FALSE,"FORM-D1";"form-D1_amt",#N/A,FALSE,"FORM-D1"}</definedName>
    <definedName name="__SBB1">#REF!</definedName>
    <definedName name="__SBB2">#REF!</definedName>
    <definedName name="__SBB3">#REF!</definedName>
    <definedName name="__SBB4">#REF!</definedName>
    <definedName name="__SBB5">#REF!</definedName>
    <definedName name="__SD1">#REF!</definedName>
    <definedName name="__SD10">#REF!</definedName>
    <definedName name="__SD100">#REF!</definedName>
    <definedName name="__SD101">#REF!</definedName>
    <definedName name="__SD102">#REF!</definedName>
    <definedName name="__SD103">#REF!</definedName>
    <definedName name="__SD104">#REF!</definedName>
    <definedName name="__SD105">#REF!</definedName>
    <definedName name="__SD106">#REF!</definedName>
    <definedName name="__SD107">#REF!</definedName>
    <definedName name="__SD108">#REF!</definedName>
    <definedName name="__SD109">#REF!</definedName>
    <definedName name="__SD11">#REF!</definedName>
    <definedName name="__SD110">#REF!</definedName>
    <definedName name="__SD111">#REF!</definedName>
    <definedName name="__SD112">#REF!</definedName>
    <definedName name="__SD113">#REF!</definedName>
    <definedName name="__SD114">#REF!</definedName>
    <definedName name="__SD115">#REF!</definedName>
    <definedName name="__SD116">#REF!</definedName>
    <definedName name="__SD117">#REF!</definedName>
    <definedName name="__SD118">#REF!</definedName>
    <definedName name="__SD119">#REF!</definedName>
    <definedName name="__SD12">#REF!</definedName>
    <definedName name="__SD120">#REF!</definedName>
    <definedName name="__SD121">#REF!</definedName>
    <definedName name="__SD122">#REF!</definedName>
    <definedName name="__SD123">#REF!</definedName>
    <definedName name="__SD124">#REF!</definedName>
    <definedName name="__SD125">#REF!</definedName>
    <definedName name="__SD126">#REF!</definedName>
    <definedName name="__SD127">#REF!</definedName>
    <definedName name="__SD128">#REF!</definedName>
    <definedName name="__SD129">#REF!</definedName>
    <definedName name="__SD13">#REF!</definedName>
    <definedName name="__SD130">#REF!</definedName>
    <definedName name="__SD131">#REF!</definedName>
    <definedName name="__SD132">#REF!</definedName>
    <definedName name="__SD133">#REF!</definedName>
    <definedName name="__SD134">#REF!</definedName>
    <definedName name="__SD135">#REF!</definedName>
    <definedName name="__SD136">#REF!</definedName>
    <definedName name="__SD137">#REF!</definedName>
    <definedName name="__SD138">#REF!</definedName>
    <definedName name="__SD139">#REF!</definedName>
    <definedName name="__SD14">#REF!</definedName>
    <definedName name="__SD140">#REF!</definedName>
    <definedName name="__SD141">#REF!</definedName>
    <definedName name="__SD142">#REF!</definedName>
    <definedName name="__SD143">#REF!</definedName>
    <definedName name="__SD144">#REF!</definedName>
    <definedName name="__SD145">#REF!</definedName>
    <definedName name="__SD146">#REF!</definedName>
    <definedName name="__SD147">#REF!</definedName>
    <definedName name="__SD148">#REF!</definedName>
    <definedName name="__SD149">#REF!</definedName>
    <definedName name="__SD15">#REF!</definedName>
    <definedName name="__SD150">#REF!</definedName>
    <definedName name="__SD16">#REF!</definedName>
    <definedName name="__SD17">#REF!</definedName>
    <definedName name="__SD18">#REF!</definedName>
    <definedName name="__SD19">#REF!</definedName>
    <definedName name="__SD2">#REF!</definedName>
    <definedName name="__SD20">#REF!</definedName>
    <definedName name="__SD21">#REF!</definedName>
    <definedName name="__SD22">#REF!</definedName>
    <definedName name="__SD23">#REF!</definedName>
    <definedName name="__SD24">#REF!</definedName>
    <definedName name="__SD25">#REF!</definedName>
    <definedName name="__SD250">#REF!</definedName>
    <definedName name="__SD26">#REF!</definedName>
    <definedName name="__SD27">#REF!</definedName>
    <definedName name="__SD28">#REF!</definedName>
    <definedName name="__SD29">#REF!</definedName>
    <definedName name="__SD3">#REF!</definedName>
    <definedName name="__SD30">#REF!</definedName>
    <definedName name="__SD31">#REF!</definedName>
    <definedName name="__SD32">#REF!</definedName>
    <definedName name="__SD33">#REF!</definedName>
    <definedName name="__SD34">#REF!</definedName>
    <definedName name="__SD35">#REF!</definedName>
    <definedName name="__SD36">#REF!</definedName>
    <definedName name="__SD37">#REF!</definedName>
    <definedName name="__SD38">#REF!</definedName>
    <definedName name="__SD39">#REF!</definedName>
    <definedName name="__SD4">#REF!</definedName>
    <definedName name="__SD40">#REF!</definedName>
    <definedName name="__SD41">#REF!</definedName>
    <definedName name="__SD42">#REF!</definedName>
    <definedName name="__SD43">#REF!</definedName>
    <definedName name="__SD44">#REF!</definedName>
    <definedName name="__SD45">#REF!</definedName>
    <definedName name="__SD46">#REF!</definedName>
    <definedName name="__SD47">#REF!</definedName>
    <definedName name="__SD48">#REF!</definedName>
    <definedName name="__SD49">#REF!</definedName>
    <definedName name="__SD5">#REF!</definedName>
    <definedName name="__SD50">#REF!</definedName>
    <definedName name="__SD500">#REF!</definedName>
    <definedName name="__SD51">#REF!</definedName>
    <definedName name="__SD52">#REF!</definedName>
    <definedName name="__SD53">#REF!</definedName>
    <definedName name="__SD54">#REF!</definedName>
    <definedName name="__SD55">#REF!</definedName>
    <definedName name="__SD56">#REF!</definedName>
    <definedName name="__SD57">#REF!</definedName>
    <definedName name="__SD58">#REF!</definedName>
    <definedName name="__SD59">#REF!</definedName>
    <definedName name="__SD6">#REF!</definedName>
    <definedName name="__SD60">#REF!</definedName>
    <definedName name="__SD61">#REF!</definedName>
    <definedName name="__SD62">#REF!</definedName>
    <definedName name="__SD63">#REF!</definedName>
    <definedName name="__SD64">#REF!</definedName>
    <definedName name="__SD65">#REF!</definedName>
    <definedName name="__SD66">#REF!</definedName>
    <definedName name="__SD67">#REF!</definedName>
    <definedName name="__SD68">#REF!</definedName>
    <definedName name="__SD69">#REF!</definedName>
    <definedName name="__SD7">#REF!</definedName>
    <definedName name="__SD70">#REF!</definedName>
    <definedName name="__SD71">#REF!</definedName>
    <definedName name="__SD72">#REF!</definedName>
    <definedName name="__SD73">#REF!</definedName>
    <definedName name="__SD74">#REF!</definedName>
    <definedName name="__SD75">#REF!</definedName>
    <definedName name="__SD76">#REF!</definedName>
    <definedName name="__SD77">#REF!</definedName>
    <definedName name="__SD78">#REF!</definedName>
    <definedName name="__SD79">#REF!</definedName>
    <definedName name="__SD8">#REF!</definedName>
    <definedName name="__SD80">#REF!</definedName>
    <definedName name="__SD81">#REF!</definedName>
    <definedName name="__SD82">#REF!</definedName>
    <definedName name="__SD83">#REF!</definedName>
    <definedName name="__SD84">#REF!</definedName>
    <definedName name="__SD85">#REF!</definedName>
    <definedName name="__SD86">#REF!</definedName>
    <definedName name="__SD87">#REF!</definedName>
    <definedName name="__SD88">#REF!</definedName>
    <definedName name="__SD89">#REF!</definedName>
    <definedName name="__SD9">#REF!</definedName>
    <definedName name="__SD90">#REF!</definedName>
    <definedName name="__SD91">#REF!</definedName>
    <definedName name="__SD92">#REF!</definedName>
    <definedName name="__SD93">#REF!</definedName>
    <definedName name="__SD94">#REF!</definedName>
    <definedName name="__SD95">#REF!</definedName>
    <definedName name="__SD96">#REF!</definedName>
    <definedName name="__SD97">#REF!</definedName>
    <definedName name="__SD98">#REF!</definedName>
    <definedName name="__SD99">#REF!</definedName>
    <definedName name="__SH1">#REF!</definedName>
    <definedName name="__SH2">#REF!</definedName>
    <definedName name="__SH3">#REF!</definedName>
    <definedName name="__sh4">180</definedName>
    <definedName name="__SH5">#REF!</definedName>
    <definedName name="__SHH1">#REF!</definedName>
    <definedName name="__SHH2">#REF!</definedName>
    <definedName name="__SHH3">#REF!</definedName>
    <definedName name="__SK1" hidden="1">{"ss",#N/A,FALSE,"MODULE3"}</definedName>
    <definedName name="__SO016">#REF!</definedName>
    <definedName name="__SP001">#REF!</definedName>
    <definedName name="__SP002">#REF!</definedName>
    <definedName name="__SP003">#REF!</definedName>
    <definedName name="__SP004">#REF!</definedName>
    <definedName name="__SP005">#REF!</definedName>
    <definedName name="__SP006">#REF!</definedName>
    <definedName name="__SP007">#REF!</definedName>
    <definedName name="__SP008">#REF!</definedName>
    <definedName name="__SP009">#REF!</definedName>
    <definedName name="__SP010">#REF!</definedName>
    <definedName name="__SP011">#REF!</definedName>
    <definedName name="__SP012">#REF!</definedName>
    <definedName name="__SP013">#REF!</definedName>
    <definedName name="__SP014">#REF!</definedName>
    <definedName name="__SP015">#REF!</definedName>
    <definedName name="__SP016">#REF!</definedName>
    <definedName name="__SP017">#REF!</definedName>
    <definedName name="__SP018">#REF!</definedName>
    <definedName name="__SP019">#REF!</definedName>
    <definedName name="__SP020">#REF!</definedName>
    <definedName name="__SP021">#REF!</definedName>
    <definedName name="__SP022">#REF!</definedName>
    <definedName name="__SP023">#REF!</definedName>
    <definedName name="__SP024">#REF!</definedName>
    <definedName name="__SP025">#REF!</definedName>
    <definedName name="__SP026">#REF!</definedName>
    <definedName name="__SP027">#REF!</definedName>
    <definedName name="__SP028">#REF!</definedName>
    <definedName name="__SP029">#REF!</definedName>
    <definedName name="__SP030">#REF!</definedName>
    <definedName name="__SP031">#REF!</definedName>
    <definedName name="__SP032">#REF!</definedName>
    <definedName name="__SP033">#REF!</definedName>
    <definedName name="__SP034">#REF!</definedName>
    <definedName name="__SP035">#REF!</definedName>
    <definedName name="__SP036">#REF!</definedName>
    <definedName name="__SP037">#REF!</definedName>
    <definedName name="__SP038">#REF!</definedName>
    <definedName name="__SP039">#REF!</definedName>
    <definedName name="__SP040">#REF!</definedName>
    <definedName name="__SP041">#REF!</definedName>
    <definedName name="__SP042">#REF!</definedName>
    <definedName name="__SP043">#REF!</definedName>
    <definedName name="__SP044">#REF!</definedName>
    <definedName name="__SP045">#REF!</definedName>
    <definedName name="__SP046">#REF!</definedName>
    <definedName name="__SP047">#REF!</definedName>
    <definedName name="__SP048">#REF!</definedName>
    <definedName name="__SP049">#REF!</definedName>
    <definedName name="__SP050">#REF!</definedName>
    <definedName name="__SP051">#REF!</definedName>
    <definedName name="__SP052">#REF!</definedName>
    <definedName name="__SP053">#REF!</definedName>
    <definedName name="__SP054">#REF!</definedName>
    <definedName name="__SP055">#REF!</definedName>
    <definedName name="__SP056">#REF!</definedName>
    <definedName name="__SP057">#REF!</definedName>
    <definedName name="__SP058">#REF!</definedName>
    <definedName name="__SP059">#REF!</definedName>
    <definedName name="__SP060">#REF!</definedName>
    <definedName name="__SP061">#REF!</definedName>
    <definedName name="__SP062">#REF!</definedName>
    <definedName name="__SP063">#REF!</definedName>
    <definedName name="__SP064">#REF!</definedName>
    <definedName name="__SP065">#REF!</definedName>
    <definedName name="__SP066">#REF!</definedName>
    <definedName name="__SP067">#REF!</definedName>
    <definedName name="__SP068">#REF!</definedName>
    <definedName name="__SP069">#REF!</definedName>
    <definedName name="__SP070">#REF!</definedName>
    <definedName name="__sp071">#REF!</definedName>
    <definedName name="__SP072">#REF!</definedName>
    <definedName name="__SP073">#REF!</definedName>
    <definedName name="__SP074">#REF!</definedName>
    <definedName name="__SP075">#REF!</definedName>
    <definedName name="__SP076">#REF!</definedName>
    <definedName name="__SP077">#REF!</definedName>
    <definedName name="__sp078">#REF!</definedName>
    <definedName name="__SPO79">#REF!</definedName>
    <definedName name="__srb1">#REF!</definedName>
    <definedName name="__srb2">#REF!</definedName>
    <definedName name="__sub20">#REF!</definedName>
    <definedName name="__tab1">#REF!</definedName>
    <definedName name="__tab2">#REF!</definedName>
    <definedName name="__TB2">#REF!</definedName>
    <definedName name="__TCS1">#REF!</definedName>
    <definedName name="__te1">#REF!</definedName>
    <definedName name="__tem1" hidden="1">{#N/A,#N/A,TRUE,"Front";#N/A,#N/A,TRUE,"Simple Letter";#N/A,#N/A,TRUE,"Inside";#N/A,#N/A,TRUE,"Contents";#N/A,#N/A,TRUE,"Basis";#N/A,#N/A,TRUE,"Inclusions";#N/A,#N/A,TRUE,"Exclusions";#N/A,#N/A,TRUE,"Areas";#N/A,#N/A,TRUE,"Summary";#N/A,#N/A,TRUE,"Detail"}</definedName>
    <definedName name="__tf1">#REF!</definedName>
    <definedName name="__tf2">#REF!</definedName>
    <definedName name="__tf3">#REF!</definedName>
    <definedName name="__tf4">#REF!</definedName>
    <definedName name="__tfd1">#REF!</definedName>
    <definedName name="__tfd2">#REF!</definedName>
    <definedName name="__tfd3">#REF!</definedName>
    <definedName name="__tfd4">#REF!</definedName>
    <definedName name="__thk1">#REF!</definedName>
    <definedName name="__thk2">#REF!</definedName>
    <definedName name="__tr1">#REF!</definedName>
    <definedName name="__tr1800">#REF!</definedName>
    <definedName name="__tr2">#REF!</definedName>
    <definedName name="__tr3">#REF!</definedName>
    <definedName name="__tr6001">#REF!</definedName>
    <definedName name="__tr900">#REF!</definedName>
    <definedName name="__trd1">#REF!</definedName>
    <definedName name="__trd2">#REF!</definedName>
    <definedName name="__trd3">#REF!</definedName>
    <definedName name="__w2134">#REF!</definedName>
    <definedName name="__wb1" hidden="1">{"form-D1",#N/A,FALSE,"FORM-D1";"form-D1_amt",#N/A,FALSE,"FORM-D1"}</definedName>
    <definedName name="__wb2" hidden="1">{"form-D1",#N/A,FALSE,"FORM-D1";"form-D1_amt",#N/A,FALSE,"FORM-D1"}</definedName>
    <definedName name="__WMM2" hidden="1">{"form-D1",#N/A,FALSE,"FORM-D1";"form-D1_amt",#N/A,FALSE,"FORM-D1"}</definedName>
    <definedName name="__WN7" hidden="1">{#N/A,#N/A,FALSE,"MODULE3"}</definedName>
    <definedName name="__x1">#REF!</definedName>
    <definedName name="__xlfn.BAHTTEXT" hidden="1">#NAME?</definedName>
    <definedName name="__xlnm.Database_1">"#REF!"</definedName>
    <definedName name="__xlnm.Database_7">"#REF!"</definedName>
    <definedName name="__xlnm.Database_8">"#REF!"</definedName>
    <definedName name="__xlnm.Print_Area_1">"#REF!"</definedName>
    <definedName name="__xlnm.Print_Area_10">"#REF!"</definedName>
    <definedName name="__xlnm.Print_Titles">"#REF!"</definedName>
    <definedName name="__xlnm.Print_Titles_3">"#REF!"</definedName>
    <definedName name="__xx1" hidden="1">{"'Typical Costs Estimates'!$C$158:$H$161"}</definedName>
    <definedName name="_0">#REF!</definedName>
    <definedName name="_0___0">#REF!</definedName>
    <definedName name="_055">#REF!</definedName>
    <definedName name="_1" hidden="1">{"'照明目录'!$A$1:$H$31"}</definedName>
    <definedName name="_1_">#REF!</definedName>
    <definedName name="_1__123Graph_ACHART_1" hidden="1">#REF!</definedName>
    <definedName name="_1_Excel_BuiltIn_Print_Area_15_1_1_1_1">#REF!</definedName>
    <definedName name="_10">#REF!</definedName>
    <definedName name="_10.0mm">#REF!</definedName>
    <definedName name="_10__123Graph_CCHART_1" hidden="1">#REF!</definedName>
    <definedName name="_10_10">#REF!</definedName>
    <definedName name="_11" hidden="1">{"'照明目录'!$A$1:$H$31"}</definedName>
    <definedName name="_11_11">#REF!</definedName>
    <definedName name="_12" hidden="1">{"'照明目录'!$A$1:$H$31"}</definedName>
    <definedName name="_12__123Graph_DCHART_1" hidden="1">#REF!</definedName>
    <definedName name="_12_3_0Crite">#REF!</definedName>
    <definedName name="_123graph_p" hidden="1">#REF!</definedName>
    <definedName name="_13" hidden="1">{"'照明目录'!$A$1:$H$31"}</definedName>
    <definedName name="_13.2mm">#REF!</definedName>
    <definedName name="_13__123Graph_XChart_1A" hidden="1">#REF!</definedName>
    <definedName name="_13_3_0Criteria">#REF!</definedName>
    <definedName name="_14" hidden="1">{"'照明目录'!$A$1:$H$31"}</definedName>
    <definedName name="_14_6">#REF!</definedName>
    <definedName name="_15" hidden="1">{"'照明目录'!$A$1:$H$31"}</definedName>
    <definedName name="_15_7">#REF!</definedName>
    <definedName name="_16" hidden="1">{"'照明目录'!$A$1:$H$31"}</definedName>
    <definedName name="_16_8">#REF!</definedName>
    <definedName name="_17" hidden="1">{"'照明目录'!$A$1:$H$31"}</definedName>
    <definedName name="_17_9">#REF!</definedName>
    <definedName name="_18" hidden="1">{"'照明目录'!$A$1:$H$31"}</definedName>
    <definedName name="_18G_0Extr">#REF!</definedName>
    <definedName name="_19" hidden="1">{"'照明目录'!$A$1:$H$31"}</definedName>
    <definedName name="_19G_0Extract">#REF!</definedName>
    <definedName name="_1D1112_" hidden="1">{"'照明目录'!$A$1:$H$31"}</definedName>
    <definedName name="_1Excel_BuiltIn_Print_Area_2_1">#REF!</definedName>
    <definedName name="_1Excel_BuiltIn_Print_Area_3_1">#REF!</definedName>
    <definedName name="_1Excel_BuiltIn_Print_Area_3_1_1">#REF!</definedName>
    <definedName name="_1Excel_BuiltIn_Print_Titles_18_1">(#REF!,#REF!)</definedName>
    <definedName name="_1MEAS__MAT__COST">#REF!</definedName>
    <definedName name="_2">#N/A</definedName>
    <definedName name="_2_">#REF!</definedName>
    <definedName name="_2__123Graph_ACHART_1" hidden="1">#REF!</definedName>
    <definedName name="_2__123Graph_BCHART_1" hidden="1">#REF!</definedName>
    <definedName name="_2_2">#REF!</definedName>
    <definedName name="_20" hidden="1">{"'照明目录'!$A$1:$H$31"}</definedName>
    <definedName name="_21" hidden="1">{"'照明目录'!$A$1:$H$31"}</definedName>
    <definedName name="_22" hidden="1">{"'照明目录'!$A$1:$H$31"}</definedName>
    <definedName name="_23" hidden="1">{"'照明目录'!$A$1:$H$31"}</definedName>
    <definedName name="_24" hidden="1">{"'照明目录'!$A$1:$H$31"}</definedName>
    <definedName name="_25" hidden="1">{"'照明目录'!$A$1:$H$31"}</definedName>
    <definedName name="_26" hidden="1">{"'照明目录'!$A$1:$H$31"}</definedName>
    <definedName name="_27" hidden="1">{"'照明目录'!$A$1:$H$31"}</definedName>
    <definedName name="_28" hidden="1">{"'照明目录'!$A$1:$H$31"}</definedName>
    <definedName name="_29" hidden="1">{"'照明目录'!$A$1:$H$31"}</definedName>
    <definedName name="_2A1">#REF!</definedName>
    <definedName name="_2A2">#REF!</definedName>
    <definedName name="_2A3">#REF!</definedName>
    <definedName name="_2A4">#REF!</definedName>
    <definedName name="_2EA1116_" hidden="1">{"'照明目录'!$A$1:$H$31"}</definedName>
    <definedName name="_2Excel_BuiltIn_Print_Titles_3_1_1">(#REF!,#REF!)</definedName>
    <definedName name="_2MEAS_PLANT_COST">#REF!</definedName>
    <definedName name="_3">#REF!</definedName>
    <definedName name="_3__123Graph_AChart_1A" hidden="1">#REF!</definedName>
    <definedName name="_3__123Graph_CCHART_1" hidden="1">#REF!</definedName>
    <definedName name="_30" hidden="1">{"'照明目录'!$A$1:$H$31"}</definedName>
    <definedName name="_31" hidden="1">{"'照明目录'!$A$1:$H$31"}</definedName>
    <definedName name="_32" hidden="1">{"'照明目录'!$A$1:$H$31"}</definedName>
    <definedName name="_33">#REF!</definedName>
    <definedName name="_34">#REF!</definedName>
    <definedName name="_35">#REF!</definedName>
    <definedName name="_36">#REF!</definedName>
    <definedName name="_37">#REF!</definedName>
    <definedName name="_38">#REF!</definedName>
    <definedName name="_39">#REF!</definedName>
    <definedName name="_3B1">#REF!</definedName>
    <definedName name="_3B2">#REF!</definedName>
    <definedName name="_3B3">#REF!</definedName>
    <definedName name="_3C">#REF!</definedName>
    <definedName name="_3Excel_BuiltIn_Print_Titles_3_1_1_1_1_1">(#REF!,#REF!)</definedName>
    <definedName name="_3MEASURE_LAB">#REF!</definedName>
    <definedName name="_4">#REF!</definedName>
    <definedName name="_4__123Graph_DCHART_1" hidden="1">#REF!</definedName>
    <definedName name="_4_0">#REF!</definedName>
    <definedName name="_40">#REF!</definedName>
    <definedName name="_40mm">#REF!</definedName>
    <definedName name="_41">#REF!</definedName>
    <definedName name="_42">#REF!</definedName>
    <definedName name="_43">#REF!</definedName>
    <definedName name="_44">#REF!</definedName>
    <definedName name="_45">#REF!</definedName>
    <definedName name="_46">#REF!</definedName>
    <definedName name="_47">#REF!</definedName>
    <definedName name="_48">#REF!</definedName>
    <definedName name="_49">#REF!</definedName>
    <definedName name="_4Excel_BuiltIn_Print_Titles_4_1_1">#REF!</definedName>
    <definedName name="_4MEASURE_PLANT">#REF!</definedName>
    <definedName name="_5">#REF!</definedName>
    <definedName name="_5.0_Hire_and_running_charges_of_winch___grab">#REF!</definedName>
    <definedName name="_5.6mm">#REF!</definedName>
    <definedName name="_5__123Graph_ACHART_2" hidden="1">#REF!</definedName>
    <definedName name="_5__123Graph_ECHART_1" hidden="1">#REF!</definedName>
    <definedName name="_5_0\LA">#REF!</definedName>
    <definedName name="_50">#REF!</definedName>
    <definedName name="_51">#REF!</definedName>
    <definedName name="_52">#REF!</definedName>
    <definedName name="_53">#REF!</definedName>
    <definedName name="_54">#REF!</definedName>
    <definedName name="_55">#REF!</definedName>
    <definedName name="_56">#REF!</definedName>
    <definedName name="_57">#REF!</definedName>
    <definedName name="_58">#REF!</definedName>
    <definedName name="_59">#REF!</definedName>
    <definedName name="_5B5">#REF!</definedName>
    <definedName name="_5B6">#REF!</definedName>
    <definedName name="_5B7">#REF!</definedName>
    <definedName name="_5Excel_BuiltIn_Print_Titles_6_1_1">(#REF!,#REF!)</definedName>
    <definedName name="_5PRELAB_COST">#REF!</definedName>
    <definedName name="_6">#REF!</definedName>
    <definedName name="_6__123Graph_BChart_1A" hidden="1">#REF!</definedName>
    <definedName name="_6__123Graph_FCHART_1" hidden="1">#REF!</definedName>
    <definedName name="_6_0\MID">#REF!</definedName>
    <definedName name="_60">#REF!</definedName>
    <definedName name="_61">#REF!</definedName>
    <definedName name="_62">#REF!</definedName>
    <definedName name="_63">#REF!</definedName>
    <definedName name="_64">#REF!</definedName>
    <definedName name="_65">#REF!</definedName>
    <definedName name="_66">#REF!</definedName>
    <definedName name="_67">#REF!</definedName>
    <definedName name="_68">#REF!</definedName>
    <definedName name="_69">#REF!</definedName>
    <definedName name="_6B8">#REF!</definedName>
    <definedName name="_6B9">#REF!</definedName>
    <definedName name="_6PRELIM_MAT">#REF!</definedName>
    <definedName name="_7">#REF!</definedName>
    <definedName name="_7__123Graph_LBL_ACHART_1" hidden="1">#REF!</definedName>
    <definedName name="_7_0\SM">#REF!</definedName>
    <definedName name="_70">#REF!</definedName>
    <definedName name="_71">#REF!</definedName>
    <definedName name="_72">#REF!</definedName>
    <definedName name="_73">#REF!</definedName>
    <definedName name="_74">#REF!</definedName>
    <definedName name="_75">#REF!</definedName>
    <definedName name="_76">#REF!</definedName>
    <definedName name="_77">#REF!</definedName>
    <definedName name="_78">#REF!</definedName>
    <definedName name="_79">#REF!</definedName>
    <definedName name="_7a" hidden="1">#REF!</definedName>
    <definedName name="_7C1">#REF!</definedName>
    <definedName name="_7C2">#REF!</definedName>
    <definedName name="_7C3">#REF!</definedName>
    <definedName name="_7D1">#REF!</definedName>
    <definedName name="_7D2">#REF!</definedName>
    <definedName name="_7D3">#REF!</definedName>
    <definedName name="_7D4">#REF!</definedName>
    <definedName name="_7D5">#REF!</definedName>
    <definedName name="_7PRELIM_PLANT">#REF!</definedName>
    <definedName name="_8">#REF!</definedName>
    <definedName name="_8__123Graph_BCHART_2" hidden="1">#REF!</definedName>
    <definedName name="_8__123Graph_XCHART_1" hidden="1">#REF!</definedName>
    <definedName name="_8_0ME">#REF!</definedName>
    <definedName name="_80">#REF!</definedName>
    <definedName name="_81">#REF!</definedName>
    <definedName name="_82">#REF!</definedName>
    <definedName name="_83">#REF!</definedName>
    <definedName name="_84">#REF!</definedName>
    <definedName name="_85">#REF!</definedName>
    <definedName name="_86">#REF!</definedName>
    <definedName name="_87">#REF!</definedName>
    <definedName name="_88">#REF!</definedName>
    <definedName name="_89">#REF!</definedName>
    <definedName name="_8PRELIMS__LAB">#REF!</definedName>
    <definedName name="_9">#REF!</definedName>
    <definedName name="_9_0ME">#REF!</definedName>
    <definedName name="_90">#REF!</definedName>
    <definedName name="_91">#REF!</definedName>
    <definedName name="_92">#REF!</definedName>
    <definedName name="_93">#REF!</definedName>
    <definedName name="_94">#REF!</definedName>
    <definedName name="_95">#REF!</definedName>
    <definedName name="_96">#REF!</definedName>
    <definedName name="_97">#REF!</definedName>
    <definedName name="_98">#REF!</definedName>
    <definedName name="_99">#REF!</definedName>
    <definedName name="_a">#REF!</definedName>
    <definedName name="_A158422">#REF!</definedName>
    <definedName name="_A165214">#REF!</definedName>
    <definedName name="_A2">#REF!</definedName>
    <definedName name="_A65537">#REF!</definedName>
    <definedName name="_A65537_1">"#REF!"</definedName>
    <definedName name="_A65555">#REF!</definedName>
    <definedName name="_A655600">#REF!</definedName>
    <definedName name="_a65631">#REF!</definedName>
    <definedName name="_A65658">#REF!</definedName>
    <definedName name="_A8">#REF!</definedName>
    <definedName name="_aa1" hidden="1">{"'Bill No. 7'!$A$1:$G$32"}</definedName>
    <definedName name="_aac178">#REF!</definedName>
    <definedName name="_ab1" hidden="1">{#N/A,#N/A,FALSE,"SumD";#N/A,#N/A,FALSE,"ElecD";#N/A,#N/A,FALSE,"MechD";#N/A,#N/A,FALSE,"GeotD";#N/A,#N/A,FALSE,"PrcsD";#N/A,#N/A,FALSE,"TunnD";#N/A,#N/A,FALSE,"CivlD";#N/A,#N/A,FALSE,"NtwkD";#N/A,#N/A,FALSE,"EstgD";#N/A,#N/A,FALSE,"PEngD"}</definedName>
    <definedName name="_AGG10">#REF!</definedName>
    <definedName name="_AGG10_7">"#REF!"</definedName>
    <definedName name="_AGG10_8">"#REF!"</definedName>
    <definedName name="_Agg12">NA()</definedName>
    <definedName name="_Agg12_1">"#REF!"</definedName>
    <definedName name="_Agg12_12">"$#REF!.#REF!#REF!"</definedName>
    <definedName name="_Agg12_7">"#REF!"</definedName>
    <definedName name="_Agg12_8">"#REF!"</definedName>
    <definedName name="_Agg20">NA()</definedName>
    <definedName name="_Agg20_1">"#REF!"</definedName>
    <definedName name="_Agg20_12">"$#REF!.#REF!#REF!"</definedName>
    <definedName name="_Agg20_7">"#REF!"</definedName>
    <definedName name="_Agg20_8">"#REF!"</definedName>
    <definedName name="_Agg40">NA()</definedName>
    <definedName name="_Agg40_1">"#REF!"</definedName>
    <definedName name="_Agg40_12">"$#REF!.#REF!#REF!"</definedName>
    <definedName name="_Agg6">NA()</definedName>
    <definedName name="_Agg6_1">"#REF!"</definedName>
    <definedName name="_Agg6_12">"$#REF!.#REF!#REF!"</definedName>
    <definedName name="_aoc1">#REF!</definedName>
    <definedName name="_aoc1_1">NA()</definedName>
    <definedName name="_aoc1_2">NA()</definedName>
    <definedName name="_aoc10">#N/A</definedName>
    <definedName name="_aoc10_1">NA()</definedName>
    <definedName name="_aoc10_2">NA()</definedName>
    <definedName name="_aoc11">#REF!</definedName>
    <definedName name="_aoc11_1">"#REF!"</definedName>
    <definedName name="_aoc11_2">"#REF!"</definedName>
    <definedName name="_AOC12">#REF!</definedName>
    <definedName name="_AOC13">#REF!</definedName>
    <definedName name="_AOC14">#REF!</definedName>
    <definedName name="_AOC15">#REF!</definedName>
    <definedName name="_AOC16">#REF!</definedName>
    <definedName name="_AOC17">#REF!</definedName>
    <definedName name="_aoc2">#REF!</definedName>
    <definedName name="_aoc2_1">NA()</definedName>
    <definedName name="_aoc2_2">NA()</definedName>
    <definedName name="_aoc3">#REF!</definedName>
    <definedName name="_aoc3_1">NA()</definedName>
    <definedName name="_aoc3_2">NA()</definedName>
    <definedName name="_aoc4">#REF!</definedName>
    <definedName name="_aoc4_1">NA()</definedName>
    <definedName name="_aoc4_2">NA()</definedName>
    <definedName name="_AOC5">#REF!</definedName>
    <definedName name="_AOC6">#REF!</definedName>
    <definedName name="_aoc7">#REF!</definedName>
    <definedName name="_aoc7_1">"#REF!"</definedName>
    <definedName name="_aoc7_2">"#REF!"</definedName>
    <definedName name="_aoc8">#REF!</definedName>
    <definedName name="_aoc8_1">"#REF!"</definedName>
    <definedName name="_aoc9">#REF!</definedName>
    <definedName name="_aoc9_1">"#REF!"</definedName>
    <definedName name="_as1"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XX1">#REF!</definedName>
    <definedName name="_axx2">#REF!</definedName>
    <definedName name="_axx3">#REF!</definedName>
    <definedName name="_axx4">#REF!</definedName>
    <definedName name="_b111121">#REF!</definedName>
    <definedName name="_B22">#REF!=#REF!</definedName>
    <definedName name="_B5">#REF!</definedName>
    <definedName name="_bb1" hidden="1">{"'Bill No. 7'!$A$1:$G$32"}</definedName>
    <definedName name="_Bhh1">#REF!</definedName>
    <definedName name="_Bhw1">#REF!</definedName>
    <definedName name="_bit3040">#REF!</definedName>
    <definedName name="_BIT6070">NA()</definedName>
    <definedName name="_BIT6070_1">"#REF!"</definedName>
    <definedName name="_BIT6070_12">"$#REF!.#REF!#REF!"</definedName>
    <definedName name="_bit8525">NA()</definedName>
    <definedName name="_bit8525_1">"#REF!"</definedName>
    <definedName name="_bit8525_12">"$#REF!.#REF!#REF!"</definedName>
    <definedName name="_bitumen6070">#REF!</definedName>
    <definedName name="_BLK2">#REF!</definedName>
    <definedName name="_BLK3">#REF!</definedName>
    <definedName name="_bol1">#REF!</definedName>
    <definedName name="_Brk1">#REF!</definedName>
    <definedName name="_brt1">#REF!</definedName>
    <definedName name="_brt2">#REF!</definedName>
    <definedName name="_C">#REF!</definedName>
    <definedName name="_C___0">#REF!</definedName>
    <definedName name="_C___13">#REF!</definedName>
    <definedName name="_c_1">"#REF!"</definedName>
    <definedName name="_cab3" hidden="1">{"'Sheet2'!$J$118:$J$123","'Sheet2'!$J$133"}</definedName>
    <definedName name="_CAN1">#REF!</definedName>
    <definedName name="_CAN10">#REF!</definedName>
    <definedName name="_CAN11">#REF!</definedName>
    <definedName name="_CAN112">13.42</definedName>
    <definedName name="_CAN113">12.98</definedName>
    <definedName name="_CAN117">12.7</definedName>
    <definedName name="_CAN118">13.27</definedName>
    <definedName name="_CAN12">#REF!</definedName>
    <definedName name="_CAN120">11.72</definedName>
    <definedName name="_CAN13">#REF!</definedName>
    <definedName name="_CAN14">#REF!</definedName>
    <definedName name="_CAN15">#REF!</definedName>
    <definedName name="_CAN16">#REF!</definedName>
    <definedName name="_CAN17">#REF!</definedName>
    <definedName name="_CAN18">#REF!</definedName>
    <definedName name="_CAN19">#REF!</definedName>
    <definedName name="_CAN2">#REF!</definedName>
    <definedName name="_CAN20">#REF!</definedName>
    <definedName name="_CAN21">#REF!</definedName>
    <definedName name="_CAN210">10.38</definedName>
    <definedName name="_CAN211">10.58</definedName>
    <definedName name="_CAN213">10.56</definedName>
    <definedName name="_CAN215">10.22</definedName>
    <definedName name="_CAN216">9.61</definedName>
    <definedName name="_CAN217">10.47</definedName>
    <definedName name="_CAN219">10.91</definedName>
    <definedName name="_CAN22">#REF!</definedName>
    <definedName name="_CAN220">11.09</definedName>
    <definedName name="_CAN221">11.25</definedName>
    <definedName name="_CAN222">10.17</definedName>
    <definedName name="_CAN223">9.89</definedName>
    <definedName name="_CAN23">#REF!</definedName>
    <definedName name="_CAN230">10.79</definedName>
    <definedName name="_CAN24">#REF!</definedName>
    <definedName name="_CAN25">#REF!</definedName>
    <definedName name="_CAN26">#REF!</definedName>
    <definedName name="_CAN27">#REF!</definedName>
    <definedName name="_CAN28">#REF!</definedName>
    <definedName name="_CAN3">#REF!</definedName>
    <definedName name="_CAN30">#REF!</definedName>
    <definedName name="_CAN32">#REF!</definedName>
    <definedName name="_CAN33">#REF!</definedName>
    <definedName name="_CAN34">#REF!</definedName>
    <definedName name="_CAN36">#REF!</definedName>
    <definedName name="_CAN37">#REF!</definedName>
    <definedName name="_CAN38">#REF!</definedName>
    <definedName name="_CAN39">#REF!</definedName>
    <definedName name="_CAN4">#REF!</definedName>
    <definedName name="_CAN40">#REF!</definedName>
    <definedName name="_CAN42">#REF!</definedName>
    <definedName name="_can421">40.2</definedName>
    <definedName name="_can422">41.57</definedName>
    <definedName name="_can423">43.9</definedName>
    <definedName name="_can424">41.19</definedName>
    <definedName name="_can425">42.81</definedName>
    <definedName name="_can426">40.77</definedName>
    <definedName name="_can427">40.92</definedName>
    <definedName name="_can428">39.29</definedName>
    <definedName name="_can429">45.19</definedName>
    <definedName name="_CAN43">#REF!</definedName>
    <definedName name="_can430">40.73</definedName>
    <definedName name="_can431">42.52</definedName>
    <definedName name="_can432">42.53</definedName>
    <definedName name="_can433">43.69</definedName>
    <definedName name="_can434">40.43</definedName>
    <definedName name="_can435">43.3</definedName>
    <definedName name="_CAN45">#REF!</definedName>
    <definedName name="_CAN458">#REF!</definedName>
    <definedName name="_CAN46">#REF!</definedName>
    <definedName name="_CAN48">#REF!</definedName>
    <definedName name="_CAN486">#REF!</definedName>
    <definedName name="_CAN487">#REF!</definedName>
    <definedName name="_CAN488">#REF!</definedName>
    <definedName name="_CAN489">#REF!</definedName>
    <definedName name="_CAN49">#REF!</definedName>
    <definedName name="_CAN490">#REF!</definedName>
    <definedName name="_CAN491">#REF!</definedName>
    <definedName name="_CAN492">#REF!</definedName>
    <definedName name="_CAN493">#REF!</definedName>
    <definedName name="_CAN494">#REF!</definedName>
    <definedName name="_CAN495">#REF!</definedName>
    <definedName name="_CAN496">#REF!</definedName>
    <definedName name="_CAN497">#REF!</definedName>
    <definedName name="_CAN498">#REF!</definedName>
    <definedName name="_CAN499">#REF!</definedName>
    <definedName name="_CAN5">#REF!</definedName>
    <definedName name="_CAN50">#REF!</definedName>
    <definedName name="_CAN500">#REF!</definedName>
    <definedName name="_CAN51">#REF!</definedName>
    <definedName name="_CAN52">#REF!</definedName>
    <definedName name="_CAN53">#REF!</definedName>
    <definedName name="_CAN54">#REF!</definedName>
    <definedName name="_CAN55">#REF!</definedName>
    <definedName name="_CAN6">#REF!</definedName>
    <definedName name="_CAN7">#REF!</definedName>
    <definedName name="_CAN8">#REF!</definedName>
    <definedName name="_CAN9">#REF!</definedName>
    <definedName name="_cat12" hidden="1">{#N/A,#N/A,TRUE,"Front";#N/A,#N/A,TRUE,"Simple Letter";#N/A,#N/A,TRUE,"Inside";#N/A,#N/A,TRUE,"Contents";#N/A,#N/A,TRUE,"Basis";#N/A,#N/A,TRUE,"Inclusions";#N/A,#N/A,TRUE,"Exclusions";#N/A,#N/A,TRUE,"Areas";#N/A,#N/A,TRUE,"Summary";#N/A,#N/A,TRUE,"Detail"}</definedName>
    <definedName name="_cds1">#REF!</definedName>
    <definedName name="_cds2">#REF!</definedName>
    <definedName name="_cds3">#REF!</definedName>
    <definedName name="_CEM">#REF!</definedName>
    <definedName name="_CGS2">#REF!</definedName>
    <definedName name="_cir">#REF!</definedName>
    <definedName name="_cra10">#REF!</definedName>
    <definedName name="_cra11">#REF!</definedName>
    <definedName name="_cra12">#REF!</definedName>
    <definedName name="_cra13">#REF!</definedName>
    <definedName name="_cra20">#REF!</definedName>
    <definedName name="_cra22">#REF!</definedName>
    <definedName name="_cra25">#REF!</definedName>
    <definedName name="_cra26">#REF!</definedName>
    <definedName name="_cra40">#REF!</definedName>
    <definedName name="_cra45">#REF!</definedName>
    <definedName name="_cra50">#REF!</definedName>
    <definedName name="_cra6">#REF!</definedName>
    <definedName name="_CRMB">#REF!</definedName>
    <definedName name="_CUT300600">#REF!</definedName>
    <definedName name="_cut600900">#REF!</definedName>
    <definedName name="_d">#REF!</definedName>
    <definedName name="_D1112" hidden="1">{"'照明目录'!$A$1:$H$31"}</definedName>
    <definedName name="_DAT3">#REF!</definedName>
    <definedName name="_DAT4">#REF!</definedName>
    <definedName name="_DAT5">#REF!</definedName>
    <definedName name="_DAT6">#REF!</definedName>
    <definedName name="_DAT7">#REF!</definedName>
    <definedName name="_dec05" hidden="1">{"'Sheet1'!$A$4386:$N$4591"}</definedName>
    <definedName name="_dep123">#REF!</definedName>
    <definedName name="_dia1">#REF!</definedName>
    <definedName name="_DIA200">#REF!</definedName>
    <definedName name="_DIA225">#REF!</definedName>
    <definedName name="_DIA250">#REF!</definedName>
    <definedName name="_DIA280">#REF!</definedName>
    <definedName name="_DIA315">#REF!</definedName>
    <definedName name="_DIA355">#REF!</definedName>
    <definedName name="_DIN217">#REF!</definedName>
    <definedName name="_div">#REF!</definedName>
    <definedName name="_dk1" hidden="1">{#N/A,#N/A,FALSE,"COVER.XLS";#N/A,#N/A,FALSE,"RACT1.XLS";#N/A,#N/A,FALSE,"RACT2.XLS";#N/A,#N/A,FALSE,"ECCMP";#N/A,#N/A,FALSE,"WELDER.XLS"}</definedName>
    <definedName name="_dls1">#REF!</definedName>
    <definedName name="_dls2">#REF!</definedName>
    <definedName name="_dms1">#REF!</definedName>
    <definedName name="_dms2">#REF!</definedName>
    <definedName name="_E02">#REF!</definedName>
    <definedName name="_E04">#REF!</definedName>
    <definedName name="_E05">#REF!</definedName>
    <definedName name="_E12">#REF!</definedName>
    <definedName name="_E22">#REF!</definedName>
    <definedName name="_E32">#REF!</definedName>
    <definedName name="_EA1116" hidden="1">{"'照明目录'!$A$1:$H$31"}</definedName>
    <definedName name="_Emulsion">#REF!</definedName>
    <definedName name="_f">#REF!</definedName>
    <definedName name="_f1">#REF!</definedName>
    <definedName name="_Fill" hidden="1">#REF!</definedName>
    <definedName name="_Fill1" hidden="1">#REF!</definedName>
    <definedName name="_xlnm._FilterDatabase" localSheetId="4" hidden="1">'BOQ-X 317+450'!$A$5:$H$103</definedName>
    <definedName name="_xlnm._FilterDatabase" localSheetId="6" hidden="1">'BOQ-X 344+770'!$A$5:$H$103</definedName>
    <definedName name="_xlnm._FilterDatabase" localSheetId="7" hidden="1">'BOQ-X 347+600'!$A$5:$H$103</definedName>
    <definedName name="_xlnm._FilterDatabase" localSheetId="8" hidden="1">'BOQ-X 356+300'!$A$5:$H$103</definedName>
    <definedName name="_xlnm._FilterDatabase" localSheetId="10" hidden="1">'BOQ-X 373+950'!$A$5:$H$103</definedName>
    <definedName name="_xlnm._FilterDatabase" localSheetId="12" hidden="1">'BOQ-X 389+400'!$A$5:$H$103</definedName>
    <definedName name="_xlnm._FilterDatabase" localSheetId="13" hidden="1">'BOQ-X 394+000'!$A$5:$H$103</definedName>
    <definedName name="_xlnm._FilterDatabase" localSheetId="14" hidden="1">'BOQ-X 409+650'!$A$5:$H$103</definedName>
    <definedName name="_xlnm._FilterDatabase" localSheetId="1" hidden="1">'BOQ-Xn 268+150'!$A$5:$H$102</definedName>
    <definedName name="_xlnm._FilterDatabase" localSheetId="2" hidden="1">'BOQ-Xn 272+820'!$A$5:$H$104</definedName>
    <definedName name="_xlnm._FilterDatabase" localSheetId="3" hidden="1">'BOQ-Xn 307'!$A$5:$H$104</definedName>
    <definedName name="_xlnm._FilterDatabase" localSheetId="5" hidden="1">'BOQ-Xn 326+500'!$A$5:$H$102</definedName>
    <definedName name="_xlnm._FilterDatabase" localSheetId="9" hidden="1">'BOQ-Xn 360+550'!$A$5:$H$103</definedName>
    <definedName name="_xlnm._FilterDatabase" localSheetId="11" hidden="1">'BOQ-Xn 380+000'!$A$5:$G$103</definedName>
    <definedName name="_xlnm._FilterDatabase" localSheetId="15" hidden="1">'BOQ-Xn 412+000'!$A$5:$H$103</definedName>
    <definedName name="_xlnm._FilterDatabase" localSheetId="0" hidden="1">Summary!$A$1:$I$32</definedName>
    <definedName name="_xlnm._FilterDatabase" hidden="1">#REF!</definedName>
    <definedName name="_g1">#REF!</definedName>
    <definedName name="_GEN125">#REF!</definedName>
    <definedName name="_GEN125_12">"$#REF!.#REF!#REF!"</definedName>
    <definedName name="_GEN125_7">"#REF!"</definedName>
    <definedName name="_GEN125_8">"#REF!"</definedName>
    <definedName name="_GEN250">NA()</definedName>
    <definedName name="_GEN250_1">"#REF!"</definedName>
    <definedName name="_GEN250_12">"$#REF!.#REF!#REF!"</definedName>
    <definedName name="_GEN250_7">"#REF!"</definedName>
    <definedName name="_GEN250_8">"#REF!"</definedName>
    <definedName name="_GEN63">NA()</definedName>
    <definedName name="_GEN63_1">"#REF!"</definedName>
    <definedName name="_GEN63_12">"$#REF!.#REF!#REF!"</definedName>
    <definedName name="_GEN63_7">"#REF!"</definedName>
    <definedName name="_GEN63_8">"#REF!"</definedName>
    <definedName name="_GRA">#REF!</definedName>
    <definedName name="_H">NA()</definedName>
    <definedName name="_h_1">"#REF!"</definedName>
    <definedName name="_HBG10">NA()</definedName>
    <definedName name="_HBG12">NA()</definedName>
    <definedName name="_HBG25">NA()</definedName>
    <definedName name="_HBG40">NA()</definedName>
    <definedName name="_HBG41">NA()</definedName>
    <definedName name="_HBG41_12">NA()</definedName>
    <definedName name="_HBG41_7">NA()</definedName>
    <definedName name="_HBG41_8">NA()</definedName>
    <definedName name="_HBG50">NA()</definedName>
    <definedName name="_HBG6">NA()</definedName>
    <definedName name="_hfi04">#REF!</definedName>
    <definedName name="_hfi1">#REF!</definedName>
    <definedName name="_hfi2">#REF!</definedName>
    <definedName name="_hp10" hidden="1">{#N/A,#N/A,TRUE,"Front";#N/A,#N/A,TRUE,"Simple Letter";#N/A,#N/A,TRUE,"Inside";#N/A,#N/A,TRUE,"Contents";#N/A,#N/A,TRUE,"Basis";#N/A,#N/A,TRUE,"Inclusions";#N/A,#N/A,TRUE,"Exclusions";#N/A,#N/A,TRUE,"Areas";#N/A,#N/A,TRUE,"Summary";#N/A,#N/A,TRUE,"Detail"}</definedName>
    <definedName name="_HPl1">#REF!</definedName>
    <definedName name="_HPl2">#REF!</definedName>
    <definedName name="_i">#REF!</definedName>
    <definedName name="_I06">#REF!</definedName>
    <definedName name="_I10">#REF!</definedName>
    <definedName name="_I12">#REF!</definedName>
    <definedName name="_I150">#REF!</definedName>
    <definedName name="_I20">#REF!</definedName>
    <definedName name="_I25">#REF!</definedName>
    <definedName name="_I40">#REF!</definedName>
    <definedName name="_I50">#REF!</definedName>
    <definedName name="_I60">#REF!</definedName>
    <definedName name="_I65">#REF!</definedName>
    <definedName name="_I75">#REF!</definedName>
    <definedName name="_Ind1">#REF!</definedName>
    <definedName name="_Ind3">#REF!</definedName>
    <definedName name="_Ind4">#REF!</definedName>
    <definedName name="_ipc38">#REF!</definedName>
    <definedName name="_IV65537">#REF!</definedName>
    <definedName name="_IV65537_10">#REF!</definedName>
    <definedName name="_IV65537_13">#REF!</definedName>
    <definedName name="_IV65537_14">#REF!</definedName>
    <definedName name="_j">#REF!</definedName>
    <definedName name="_ji16">#REF!</definedName>
    <definedName name="_jj1">#REF!</definedName>
    <definedName name="_jpl1" hidden="1">#REF!</definedName>
    <definedName name="_k">#REF!</definedName>
    <definedName name="_K02">#REF!=#REF!</definedName>
    <definedName name="_k1" hidden="1">{"form-D1",#N/A,FALSE,"FORM-D1";"form-D1_amt",#N/A,FALSE,"FORM-D1"}</definedName>
    <definedName name="_Key1" hidden="1">#REF!</definedName>
    <definedName name="_Key2" hidden="1">#REF!</definedName>
    <definedName name="_KEY3" hidden="1">#REF!</definedName>
    <definedName name="_key4" hidden="1">#REF!</definedName>
    <definedName name="_Ki1">#REF!</definedName>
    <definedName name="_Ki2">#REF!</definedName>
    <definedName name="_ku2">#REF!</definedName>
    <definedName name="_kvs1" hidden="1">{#N/A,#N/A,FALSE,"COVER1.XLS ";#N/A,#N/A,FALSE,"RACT1.XLS";#N/A,#N/A,FALSE,"RACT2.XLS";#N/A,#N/A,FALSE,"ECCMP";#N/A,#N/A,FALSE,"WELDER.XLS"}</definedName>
    <definedName name="_kvs2" hidden="1">{#N/A,#N/A,FALSE,"COVER1.XLS ";#N/A,#N/A,FALSE,"RACT1.XLS";#N/A,#N/A,FALSE,"RACT2.XLS";#N/A,#N/A,FALSE,"ECCMP";#N/A,#N/A,FALSE,"WELDER.XLS"}</definedName>
    <definedName name="_kvs5" hidden="1">{#N/A,#N/A,FALSE,"COVER.XLS";#N/A,#N/A,FALSE,"RACT1.XLS";#N/A,#N/A,FALSE,"RACT2.XLS";#N/A,#N/A,FALSE,"ECCMP";#N/A,#N/A,FALSE,"WELDER.XLS"}</definedName>
    <definedName name="_kvs8" hidden="1">{#N/A,#N/A,FALSE,"COVER1.XLS ";#N/A,#N/A,FALSE,"RACT1.XLS";#N/A,#N/A,FALSE,"RACT2.XLS";#N/A,#N/A,FALSE,"ECCMP";#N/A,#N/A,FALSE,"WELDER.XLS"}</definedName>
    <definedName name="_l">"#REF!"</definedName>
    <definedName name="_L_BX">#REF!</definedName>
    <definedName name="_L_CX">#REF!</definedName>
    <definedName name="_l1">#REF!</definedName>
    <definedName name="_L2">#REF!</definedName>
    <definedName name="_L3">#REF!</definedName>
    <definedName name="_L4">#REF!</definedName>
    <definedName name="_lb1">#REF!</definedName>
    <definedName name="_lb2">#REF!</definedName>
    <definedName name="_LEAD">#REF!</definedName>
    <definedName name="_lhs1">#REF!</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l17">#REF!</definedName>
    <definedName name="_ll17_10">#REF!</definedName>
    <definedName name="_ll17_13">#REF!</definedName>
    <definedName name="_ll17_14">#REF!</definedName>
    <definedName name="_LSO15">#REF!</definedName>
    <definedName name="_m">#REF!</definedName>
    <definedName name="_M15">#REF!</definedName>
    <definedName name="_M17">#REF!</definedName>
    <definedName name="_m20">#REF!</definedName>
    <definedName name="_M23">#REF!</definedName>
    <definedName name="_m234">#REF!</definedName>
    <definedName name="_M27">#REF!</definedName>
    <definedName name="_M32">#REF!</definedName>
    <definedName name="_m35">#REF!</definedName>
    <definedName name="_M38">#REF!</definedName>
    <definedName name="_M40">#REF!</definedName>
    <definedName name="_M67">#REF!</definedName>
    <definedName name="_Ma1">#REF!</definedName>
    <definedName name="_Ma2">#REF!</definedName>
    <definedName name="_mac2">200</definedName>
    <definedName name="_MAN1">#REF!</definedName>
    <definedName name="_mas23" hidden="1">{"'Sheet1'!$A$4386:$N$4591"}</definedName>
    <definedName name="_MatInverse_In" hidden="1">#REF!</definedName>
    <definedName name="_mix10">4.5</definedName>
    <definedName name="_mix15">264/50</definedName>
    <definedName name="_MIX1540">#REF!</definedName>
    <definedName name="_MIX2">#REF!</definedName>
    <definedName name="_mix20">330/50</definedName>
    <definedName name="_MIX2020">#REF!</definedName>
    <definedName name="_MIX2040">#REF!</definedName>
    <definedName name="_MIX2540">#REF!</definedName>
    <definedName name="_Mix255">#REF!</definedName>
    <definedName name="_mix30">360/50</definedName>
    <definedName name="_mix40">450/50</definedName>
    <definedName name="_mk">#REF!</definedName>
    <definedName name="_mk2">#REF!</definedName>
    <definedName name="_mm1">#REF!</definedName>
    <definedName name="_mm2">#REF!</definedName>
    <definedName name="_mm3">#REF!</definedName>
    <definedName name="_mnk1">#REF!</definedName>
    <definedName name="_MPF1">#REF!</definedName>
    <definedName name="_MPF2">#REF!</definedName>
    <definedName name="_MPF3">#REF!</definedName>
    <definedName name="_MS6">#REF!</definedName>
    <definedName name="_MSS11">#REF!</definedName>
    <definedName name="_MT1">#REF!</definedName>
    <definedName name="_MT10">#REF!</definedName>
    <definedName name="_MT100">#REF!</definedName>
    <definedName name="_MT101">#REF!</definedName>
    <definedName name="_MT102">#REF!</definedName>
    <definedName name="_MT103">#REF!</definedName>
    <definedName name="_MT104">#REF!</definedName>
    <definedName name="_MT105">#REF!</definedName>
    <definedName name="_MT106">#REF!</definedName>
    <definedName name="_MT107">#REF!</definedName>
    <definedName name="_MT108">#REF!</definedName>
    <definedName name="_MT109">#REF!</definedName>
    <definedName name="_MT11">#REF!</definedName>
    <definedName name="_MT110">#REF!</definedName>
    <definedName name="_MT111">#REF!</definedName>
    <definedName name="_MT112">#REF!</definedName>
    <definedName name="_MT113">#REF!</definedName>
    <definedName name="_MT114">#REF!</definedName>
    <definedName name="_MT115">#REF!</definedName>
    <definedName name="_MT116">#REF!</definedName>
    <definedName name="_MT117">#REF!</definedName>
    <definedName name="_MT118">#REF!</definedName>
    <definedName name="_MT119">#REF!</definedName>
    <definedName name="_MT12">#REF!</definedName>
    <definedName name="_MT120">#REF!</definedName>
    <definedName name="_MT121">#REF!</definedName>
    <definedName name="_MT122">#REF!</definedName>
    <definedName name="_MT123">#REF!</definedName>
    <definedName name="_MT124">#REF!</definedName>
    <definedName name="_MT125">#REF!</definedName>
    <definedName name="_MT126">#REF!</definedName>
    <definedName name="_MT127">#REF!</definedName>
    <definedName name="_MT128">#REF!</definedName>
    <definedName name="_MT129">#REF!</definedName>
    <definedName name="_MT13">#REF!</definedName>
    <definedName name="_MT130">#REF!</definedName>
    <definedName name="_MT131">#REF!</definedName>
    <definedName name="_MT132">#REF!</definedName>
    <definedName name="_MT133">#REF!</definedName>
    <definedName name="_MT134">#REF!</definedName>
    <definedName name="_MT135">#REF!</definedName>
    <definedName name="_MT136">#REF!</definedName>
    <definedName name="_MT137">#REF!</definedName>
    <definedName name="_MT138">#REF!</definedName>
    <definedName name="_MT139">#REF!</definedName>
    <definedName name="_MT14">#REF!</definedName>
    <definedName name="_MT140">#REF!</definedName>
    <definedName name="_MT141">#REF!</definedName>
    <definedName name="_MT142">#REF!</definedName>
    <definedName name="_MT143">#REF!</definedName>
    <definedName name="_MT144">#REF!</definedName>
    <definedName name="_MT145">#REF!</definedName>
    <definedName name="_MT146">#REF!</definedName>
    <definedName name="_MT147">#REF!</definedName>
    <definedName name="_MT148">#REF!</definedName>
    <definedName name="_MT149">#REF!</definedName>
    <definedName name="_MT15">#REF!</definedName>
    <definedName name="_MT150">#REF!</definedName>
    <definedName name="_MT16">#REF!</definedName>
    <definedName name="_MT17">#REF!</definedName>
    <definedName name="_MT18">#REF!</definedName>
    <definedName name="_MT19">#REF!</definedName>
    <definedName name="_MT2">#REF!</definedName>
    <definedName name="_MT20">#REF!</definedName>
    <definedName name="_MT21">#REF!</definedName>
    <definedName name="_MT22">#REF!</definedName>
    <definedName name="_MT23">#REF!</definedName>
    <definedName name="_MT24">#REF!</definedName>
    <definedName name="_MT25">#REF!</definedName>
    <definedName name="_MT26">#REF!</definedName>
    <definedName name="_MT27">#REF!</definedName>
    <definedName name="_MT28">#REF!</definedName>
    <definedName name="_MT29">#REF!</definedName>
    <definedName name="_MT3">#REF!</definedName>
    <definedName name="_MT30">#REF!</definedName>
    <definedName name="_MT31">#REF!</definedName>
    <definedName name="_MT32">#REF!</definedName>
    <definedName name="_MT33">#REF!</definedName>
    <definedName name="_MT34">#REF!</definedName>
    <definedName name="_MT35">#REF!</definedName>
    <definedName name="_MT36">#REF!</definedName>
    <definedName name="_MT37">#REF!</definedName>
    <definedName name="_MT38">#REF!</definedName>
    <definedName name="_MT39">#REF!</definedName>
    <definedName name="_MT4">#REF!</definedName>
    <definedName name="_MT40">#REF!</definedName>
    <definedName name="_MT41">#REF!</definedName>
    <definedName name="_MT42">#REF!</definedName>
    <definedName name="_MT43">#REF!</definedName>
    <definedName name="_MT44">#REF!</definedName>
    <definedName name="_MT45">#REF!</definedName>
    <definedName name="_MT46">#REF!</definedName>
    <definedName name="_MT47">#REF!</definedName>
    <definedName name="_MT48">#REF!</definedName>
    <definedName name="_MT49">#REF!</definedName>
    <definedName name="_MT5">#REF!</definedName>
    <definedName name="_MT50">#REF!</definedName>
    <definedName name="_MT500">#REF!</definedName>
    <definedName name="_MT51">#REF!</definedName>
    <definedName name="_MT52">#REF!</definedName>
    <definedName name="_MT53">#REF!</definedName>
    <definedName name="_MT54">#REF!</definedName>
    <definedName name="_MT55">#REF!</definedName>
    <definedName name="_MT56">#REF!</definedName>
    <definedName name="_MT57">#REF!</definedName>
    <definedName name="_MT58">#REF!</definedName>
    <definedName name="_MT59">#REF!</definedName>
    <definedName name="_MT6">#REF!</definedName>
    <definedName name="_MT60">#REF!</definedName>
    <definedName name="_MT61">#REF!</definedName>
    <definedName name="_MT62">#REF!</definedName>
    <definedName name="_MT63">#REF!</definedName>
    <definedName name="_MT64">#REF!</definedName>
    <definedName name="_MT65">#REF!</definedName>
    <definedName name="_MT66">#REF!</definedName>
    <definedName name="_MT67">#REF!</definedName>
    <definedName name="_MT68">#REF!</definedName>
    <definedName name="_MT69">#REF!</definedName>
    <definedName name="_MT7">#REF!</definedName>
    <definedName name="_MT70">#REF!</definedName>
    <definedName name="_MT71">#REF!</definedName>
    <definedName name="_MT72">#REF!</definedName>
    <definedName name="_MT73">#REF!</definedName>
    <definedName name="_MT74">#REF!</definedName>
    <definedName name="_MT75">#REF!</definedName>
    <definedName name="_MT76">#REF!</definedName>
    <definedName name="_MT77">#REF!</definedName>
    <definedName name="_MT78">#REF!</definedName>
    <definedName name="_MT79">#REF!</definedName>
    <definedName name="_MT8">#REF!</definedName>
    <definedName name="_MT80">#REF!</definedName>
    <definedName name="_MT81">#REF!</definedName>
    <definedName name="_MT82">#REF!</definedName>
    <definedName name="_MT83">#REF!</definedName>
    <definedName name="_MT84">#REF!</definedName>
    <definedName name="_MT85">#REF!</definedName>
    <definedName name="_MT86">#REF!</definedName>
    <definedName name="_MT87">#REF!</definedName>
    <definedName name="_MT88">#REF!</definedName>
    <definedName name="_MT89">#REF!</definedName>
    <definedName name="_MT9">#REF!</definedName>
    <definedName name="_MT90">#REF!</definedName>
    <definedName name="_MT91">#REF!</definedName>
    <definedName name="_MT92">#REF!</definedName>
    <definedName name="_MT93">#REF!</definedName>
    <definedName name="_MT94">#REF!</definedName>
    <definedName name="_MT95">#REF!</definedName>
    <definedName name="_MT96">#REF!</definedName>
    <definedName name="_MT97">#REF!</definedName>
    <definedName name="_MT98">#REF!</definedName>
    <definedName name="_MT99">#REF!</definedName>
    <definedName name="_Mzd1">#REF!</definedName>
    <definedName name="_nbr1">#REF!</definedName>
    <definedName name="_nbr2">#REF!</definedName>
    <definedName name="_np3">#REF!</definedName>
    <definedName name="_ns1" hidden="1">{#N/A,#N/A,FALSE,"COVER1.XLS ";#N/A,#N/A,FALSE,"RACT1.XLS";#N/A,#N/A,FALSE,"RACT2.XLS";#N/A,#N/A,FALSE,"ECCMP";#N/A,#N/A,FALSE,"WELDER.XLS"}</definedName>
    <definedName name="_NW">#REF!</definedName>
    <definedName name="_O03">#REF!=#REF!</definedName>
    <definedName name="_O10">#REF!</definedName>
    <definedName name="_O100">#REF!</definedName>
    <definedName name="_O12">#REF!</definedName>
    <definedName name="_O150">#REF!</definedName>
    <definedName name="_O20">#REF!</definedName>
    <definedName name="_O300">#REF!</definedName>
    <definedName name="_O45">#REF!</definedName>
    <definedName name="_O450">#REF!</definedName>
    <definedName name="_O55">#REF!</definedName>
    <definedName name="_O65">#REF!</definedName>
    <definedName name="_O75">#REF!</definedName>
    <definedName name="_Od1">#REF!</definedName>
    <definedName name="_Od3">#REF!</definedName>
    <definedName name="_Od4">#REF!</definedName>
    <definedName name="_OH1">#REF!</definedName>
    <definedName name="_old3" hidden="1">{#N/A,#N/A,FALSE,"Summary";#N/A,#N/A,FALSE,"3TJ";#N/A,#N/A,FALSE,"3TN";#N/A,#N/A,FALSE,"3TP";#N/A,#N/A,FALSE,"3SJ";#N/A,#N/A,FALSE,"3CJ";#N/A,#N/A,FALSE,"3CN";#N/A,#N/A,FALSE,"3CP";#N/A,#N/A,FALSE,"3A"}</definedName>
    <definedName name="_old5" hidden="1">{#N/A,#N/A,FALSE,"Summary";#N/A,#N/A,FALSE,"3TJ";#N/A,#N/A,FALSE,"3TN";#N/A,#N/A,FALSE,"3TP";#N/A,#N/A,FALSE,"3SJ";#N/A,#N/A,FALSE,"3CJ";#N/A,#N/A,FALSE,"3CN";#N/A,#N/A,FALSE,"3CP";#N/A,#N/A,FALSE,"3A"}</definedName>
    <definedName name="_old7" hidden="1">{#N/A,#N/A,FALSE,"Summary";#N/A,#N/A,FALSE,"3TJ";#N/A,#N/A,FALSE,"3TN";#N/A,#N/A,FALSE,"3TP";#N/A,#N/A,FALSE,"3SJ";#N/A,#N/A,FALSE,"3CJ";#N/A,#N/A,FALSE,"3CN";#N/A,#N/A,FALSE,"3CP";#N/A,#N/A,FALSE,"3A"}</definedName>
    <definedName name="_OQUA">#REF!</definedName>
    <definedName name="_Order1" hidden="1">255</definedName>
    <definedName name="_Order2" hidden="1">0</definedName>
    <definedName name="_p">"#REF!"</definedName>
    <definedName name="_p_1">"#REF!"</definedName>
    <definedName name="_PAC1">"#REF!"</definedName>
    <definedName name="_PAC1_1">"#REF!"</definedName>
    <definedName name="_Parse_Out" hidden="1">#REF!</definedName>
    <definedName name="_PB1">#REF!</definedName>
    <definedName name="_pcc1">#REF!</definedName>
    <definedName name="_pcc10">#REF!</definedName>
    <definedName name="_pcc11">#REF!</definedName>
    <definedName name="_pcc12">#REF!</definedName>
    <definedName name="_pcc13">#REF!</definedName>
    <definedName name="_pcc14">#REF!</definedName>
    <definedName name="_PCC15">#REF!</definedName>
    <definedName name="_pcc16">#REF!</definedName>
    <definedName name="_pcc17">#REF!</definedName>
    <definedName name="_pcc18">#REF!</definedName>
    <definedName name="_pcc19">#REF!</definedName>
    <definedName name="_pcc2">#REF!</definedName>
    <definedName name="_pcc20">#REF!</definedName>
    <definedName name="_pcc21">#REF!</definedName>
    <definedName name="_pcc22">#REF!</definedName>
    <definedName name="_pcc23">#REF!</definedName>
    <definedName name="_pcc24">#REF!</definedName>
    <definedName name="_pcc25">#REF!</definedName>
    <definedName name="_pcc26">#REF!</definedName>
    <definedName name="_pcc27">#REF!</definedName>
    <definedName name="_pcc28">#REF!</definedName>
    <definedName name="_pcc29">#REF!</definedName>
    <definedName name="_pcc3">#REF!</definedName>
    <definedName name="_pcc30">#REF!</definedName>
    <definedName name="_pcc31">#REF!</definedName>
    <definedName name="_pcc32">#REF!</definedName>
    <definedName name="_pcc33">#REF!</definedName>
    <definedName name="_pcc34">#REF!</definedName>
    <definedName name="_pcc4">#REF!</definedName>
    <definedName name="_pcc5">#REF!</definedName>
    <definedName name="_pcc6">#REF!</definedName>
    <definedName name="_pcc7">#REF!</definedName>
    <definedName name="_pcc8">#REF!</definedName>
    <definedName name="_pcc9">#REF!</definedName>
    <definedName name="_pd1">#REF!</definedName>
    <definedName name="_pd2">#REF!</definedName>
    <definedName name="_pdh1">#REF!</definedName>
    <definedName name="_pdh2">#REF!</definedName>
    <definedName name="_pdl1">#REF!</definedName>
    <definedName name="_pdl2">#REF!</definedName>
    <definedName name="_pdw1">#REF!</definedName>
    <definedName name="_pdw2">#REF!</definedName>
    <definedName name="_pipe_con_1100">#REF!</definedName>
    <definedName name="_pipe_con_500">#REF!</definedName>
    <definedName name="_pipe_con_700">#REF!</definedName>
    <definedName name="_pipe_ic_1100">#REF!</definedName>
    <definedName name="_pipe_ic_500">#REF!</definedName>
    <definedName name="_pipe_ic_700">#REF!</definedName>
    <definedName name="_PKS489">#REF!</definedName>
    <definedName name="_PL">#REF!</definedName>
    <definedName name="_PM20">#REF!</definedName>
    <definedName name="_PO2">#REF!</definedName>
    <definedName name="_PPA14">#REF!</definedName>
    <definedName name="_PPB154">#REF!</definedName>
    <definedName name="_PPB155">#REF!</definedName>
    <definedName name="_PPB16">#REF!</definedName>
    <definedName name="_PPB17">#REF!</definedName>
    <definedName name="_PPB18">#REF!</definedName>
    <definedName name="_PPB19">#REF!</definedName>
    <definedName name="_PPB2">#REF!</definedName>
    <definedName name="_PPB20">#REF!</definedName>
    <definedName name="_PPB21">#REF!</definedName>
    <definedName name="_PPB22">#REF!</definedName>
    <definedName name="_PPB23">#REF!</definedName>
    <definedName name="_PPB24">#REF!</definedName>
    <definedName name="_PPB25">#REF!</definedName>
    <definedName name="_PPB26">#REF!</definedName>
    <definedName name="_PPB27">#REF!</definedName>
    <definedName name="_PPB28">#REF!</definedName>
    <definedName name="_PPB29">#REF!</definedName>
    <definedName name="_PPB3">#REF!</definedName>
    <definedName name="_PPB30">#REF!</definedName>
    <definedName name="_PPB31">#REF!</definedName>
    <definedName name="_PPB32">#REF!</definedName>
    <definedName name="_PPB33">#REF!</definedName>
    <definedName name="_PPB34">#REF!</definedName>
    <definedName name="_PPB35">#REF!</definedName>
    <definedName name="_PPB36">#REF!</definedName>
    <definedName name="_PPB37">#REF!</definedName>
    <definedName name="_PPB38">#REF!</definedName>
    <definedName name="_PPB39">#REF!</definedName>
    <definedName name="_PPB4">#REF!</definedName>
    <definedName name="_PPB40">#REF!</definedName>
    <definedName name="_PPB41">#REF!</definedName>
    <definedName name="_PPB42">#REF!</definedName>
    <definedName name="_PPB43">#REF!</definedName>
    <definedName name="_PPB44">#REF!</definedName>
    <definedName name="_PPB45">#REF!</definedName>
    <definedName name="_PPB46">#REF!</definedName>
    <definedName name="_PPB47">#REF!</definedName>
    <definedName name="_PPB48">#REF!</definedName>
    <definedName name="_PPB49">#REF!</definedName>
    <definedName name="_PPB5">#REF!</definedName>
    <definedName name="_PPB50">#REF!</definedName>
    <definedName name="_PPB51">#REF!</definedName>
    <definedName name="_PPB52">#REF!</definedName>
    <definedName name="_PPB53">#REF!</definedName>
    <definedName name="_PPB54">#REF!</definedName>
    <definedName name="_PPB55">#REF!</definedName>
    <definedName name="_PPB56">#REF!</definedName>
    <definedName name="_PPB57">#REF!</definedName>
    <definedName name="_PPB58">#REF!</definedName>
    <definedName name="_PPB59">#REF!</definedName>
    <definedName name="_PPB6">#REF!</definedName>
    <definedName name="_PPB60">#REF!</definedName>
    <definedName name="_PPB61">#REF!</definedName>
    <definedName name="_PPB62">#REF!</definedName>
    <definedName name="_PPB63">#REF!</definedName>
    <definedName name="_PPB64">#REF!</definedName>
    <definedName name="_PPB65">#REF!</definedName>
    <definedName name="_PPB66">#REF!</definedName>
    <definedName name="_PPB67">#REF!</definedName>
    <definedName name="_PPB68">#REF!</definedName>
    <definedName name="_PPB69">#REF!</definedName>
    <definedName name="_PPB7">#REF!</definedName>
    <definedName name="_PPB70">#REF!</definedName>
    <definedName name="_PPB71">#REF!</definedName>
    <definedName name="_PPB72">#REF!</definedName>
    <definedName name="_PPB73">#REF!</definedName>
    <definedName name="_PPB74">#REF!</definedName>
    <definedName name="_PPB75">#REF!</definedName>
    <definedName name="_PPB76">#REF!</definedName>
    <definedName name="_PPB77">#REF!</definedName>
    <definedName name="_PPB78">#REF!</definedName>
    <definedName name="_PPB79">#REF!</definedName>
    <definedName name="_PPB8">#REF!</definedName>
    <definedName name="_PPB80">#REF!</definedName>
    <definedName name="_PPB81">#REF!</definedName>
    <definedName name="_PPB82">#REF!</definedName>
    <definedName name="_PPB83">#REF!</definedName>
    <definedName name="_PPB84">#REF!</definedName>
    <definedName name="_PPB85">#REF!</definedName>
    <definedName name="_PPB86">#REF!</definedName>
    <definedName name="_PPB87">#REF!</definedName>
    <definedName name="_PPB88">#REF!</definedName>
    <definedName name="_PPB89">#REF!</definedName>
    <definedName name="_PPB9">#REF!</definedName>
    <definedName name="_PPB90">#REF!</definedName>
    <definedName name="_PPB91">#REF!</definedName>
    <definedName name="_PPB92">#REF!</definedName>
    <definedName name="_PPB93">#REF!</definedName>
    <definedName name="_PPB94">#REF!</definedName>
    <definedName name="_PPB95">#REF!</definedName>
    <definedName name="_PPB96">#REF!</definedName>
    <definedName name="_PPB97">#REF!</definedName>
    <definedName name="_PPB98">#REF!</definedName>
    <definedName name="_PPB99">#REF!</definedName>
    <definedName name="_PPC1">#REF!</definedName>
    <definedName name="_PPC10">#REF!</definedName>
    <definedName name="_PPC100">#REF!</definedName>
    <definedName name="_PPC101">#REF!</definedName>
    <definedName name="_PPC102">#REF!</definedName>
    <definedName name="_PPC103">#REF!</definedName>
    <definedName name="_PPC104">#REF!</definedName>
    <definedName name="_PPC105">#REF!</definedName>
    <definedName name="_PPC106">#REF!</definedName>
    <definedName name="_PPC107">#REF!</definedName>
    <definedName name="_PPC108">#REF!</definedName>
    <definedName name="_PPC109">#REF!</definedName>
    <definedName name="_PPC11">#REF!</definedName>
    <definedName name="_PPC110">#REF!</definedName>
    <definedName name="_PPC111">#REF!</definedName>
    <definedName name="_PPC112">#REF!</definedName>
    <definedName name="_PPC113">#REF!</definedName>
    <definedName name="_PPC114">#REF!</definedName>
    <definedName name="_PPC115">#REF!</definedName>
    <definedName name="_PPC116">#REF!</definedName>
    <definedName name="_PPC117">#REF!</definedName>
    <definedName name="_PPC118">#REF!</definedName>
    <definedName name="_PPC119">#REF!</definedName>
    <definedName name="_PPC12">#REF!</definedName>
    <definedName name="_PPC120">#REF!</definedName>
    <definedName name="_PPC121">#REF!</definedName>
    <definedName name="_PPC122">#REF!</definedName>
    <definedName name="_PPC123">#REF!</definedName>
    <definedName name="_PPC124">#REF!</definedName>
    <definedName name="_PPC125">#REF!</definedName>
    <definedName name="_PPC126">#REF!</definedName>
    <definedName name="_PPC127">#REF!</definedName>
    <definedName name="_PPC128">#REF!</definedName>
    <definedName name="_PPC129">#REF!</definedName>
    <definedName name="_PPC13">#REF!</definedName>
    <definedName name="_PPC130">#REF!</definedName>
    <definedName name="_PPC131">#REF!</definedName>
    <definedName name="_PPC132">#REF!</definedName>
    <definedName name="_PPC133">#REF!</definedName>
    <definedName name="_PPC134">#REF!</definedName>
    <definedName name="_PPC135">#REF!</definedName>
    <definedName name="_PPC136">#REF!</definedName>
    <definedName name="_PPC137">#REF!</definedName>
    <definedName name="_PPC138">#REF!</definedName>
    <definedName name="_PPC139">#REF!</definedName>
    <definedName name="_PPC14">#REF!</definedName>
    <definedName name="_PPC140">#REF!</definedName>
    <definedName name="_PPC141">#REF!</definedName>
    <definedName name="_PPC142">#REF!</definedName>
    <definedName name="_PPC143">#REF!</definedName>
    <definedName name="_PPC144">#REF!</definedName>
    <definedName name="_PPC145">#REF!</definedName>
    <definedName name="_PPC146">#REF!</definedName>
    <definedName name="_PPC147">#REF!</definedName>
    <definedName name="_PPC148">#REF!</definedName>
    <definedName name="_PPC149">#REF!</definedName>
    <definedName name="_PPC15">#REF!</definedName>
    <definedName name="_PPC150">#REF!</definedName>
    <definedName name="_PPC151">#REF!</definedName>
    <definedName name="_PPC152">#REF!</definedName>
    <definedName name="_PPC153">#REF!</definedName>
    <definedName name="_PPC154">#REF!</definedName>
    <definedName name="_PPC155">#REF!</definedName>
    <definedName name="_PPC16">#REF!</definedName>
    <definedName name="_PPC17">#REF!</definedName>
    <definedName name="_PPC18">#REF!</definedName>
    <definedName name="_PPC19">#REF!</definedName>
    <definedName name="_PPC2">#REF!</definedName>
    <definedName name="_PPC20">#REF!</definedName>
    <definedName name="_PPC21">#REF!</definedName>
    <definedName name="_PPC22">#REF!</definedName>
    <definedName name="_PPC23">#REF!</definedName>
    <definedName name="_PPC24">#REF!</definedName>
    <definedName name="_PPC25">#REF!</definedName>
    <definedName name="_PPC26">#REF!</definedName>
    <definedName name="_PPC27">#REF!</definedName>
    <definedName name="_PPC28">#REF!</definedName>
    <definedName name="_PPC29">#REF!</definedName>
    <definedName name="_PPC3">#REF!</definedName>
    <definedName name="_PPC30">#REF!</definedName>
    <definedName name="_PPC31">#REF!</definedName>
    <definedName name="_PPC32">#REF!</definedName>
    <definedName name="_PPC33">#REF!</definedName>
    <definedName name="_PPC34">#REF!</definedName>
    <definedName name="_PPC35">#REF!</definedName>
    <definedName name="_PPC36">#REF!</definedName>
    <definedName name="_PPC37">#REF!</definedName>
    <definedName name="_PPC38">#REF!</definedName>
    <definedName name="_PPC39">#REF!</definedName>
    <definedName name="_PPC4">#REF!</definedName>
    <definedName name="_PPC40">#REF!</definedName>
    <definedName name="_PPC41">#REF!</definedName>
    <definedName name="_PPC42">#REF!</definedName>
    <definedName name="_PPC43">#REF!</definedName>
    <definedName name="_PPC44">#REF!</definedName>
    <definedName name="_PPC45">#REF!</definedName>
    <definedName name="_PPC46">#REF!</definedName>
    <definedName name="_PPC47">#REF!</definedName>
    <definedName name="_PPC48">#REF!</definedName>
    <definedName name="_PPC49">#REF!</definedName>
    <definedName name="_PPC5">#REF!</definedName>
    <definedName name="_PPC50">#REF!</definedName>
    <definedName name="_PPC51">#REF!</definedName>
    <definedName name="_PPC52">#REF!</definedName>
    <definedName name="_PPC53">#REF!</definedName>
    <definedName name="_PPC54">#REF!</definedName>
    <definedName name="_PPC55">#REF!</definedName>
    <definedName name="_PPC56">#REF!</definedName>
    <definedName name="_PPC57">#REF!</definedName>
    <definedName name="_PPC58">#REF!</definedName>
    <definedName name="_PPC59">#REF!</definedName>
    <definedName name="_PPC6">#REF!</definedName>
    <definedName name="_PPC60">#REF!</definedName>
    <definedName name="_PPC61">#REF!</definedName>
    <definedName name="_PPC62">#REF!</definedName>
    <definedName name="_PPC63">#REF!</definedName>
    <definedName name="_PPC64">#REF!</definedName>
    <definedName name="_PPC65">#REF!</definedName>
    <definedName name="_PPC66">#REF!</definedName>
    <definedName name="_PPC67">#REF!</definedName>
    <definedName name="_PPC68">#REF!</definedName>
    <definedName name="_PPC69">#REF!</definedName>
    <definedName name="_PPC7">#REF!</definedName>
    <definedName name="_PPC70">#REF!</definedName>
    <definedName name="_PPC71">#REF!</definedName>
    <definedName name="_PPC72">#REF!</definedName>
    <definedName name="_PPC73">#REF!</definedName>
    <definedName name="_PPC74">#REF!</definedName>
    <definedName name="_PPC75">#REF!</definedName>
    <definedName name="_PPC76">#REF!</definedName>
    <definedName name="_PPC77">#REF!</definedName>
    <definedName name="_PPC78">#REF!</definedName>
    <definedName name="_PPC79">#REF!</definedName>
    <definedName name="_PPC8">#REF!</definedName>
    <definedName name="_PPC80">#REF!</definedName>
    <definedName name="_PPC81">#REF!</definedName>
    <definedName name="_PPC82">#REF!</definedName>
    <definedName name="_PPC83">#REF!</definedName>
    <definedName name="_PPC84">#REF!</definedName>
    <definedName name="_PPC85">#REF!</definedName>
    <definedName name="_PPC86">#REF!</definedName>
    <definedName name="_PPC87">#REF!</definedName>
    <definedName name="_PPC88">#REF!</definedName>
    <definedName name="_PPC89">#REF!</definedName>
    <definedName name="_PPC9">#REF!</definedName>
    <definedName name="_PPC90">#REF!</definedName>
    <definedName name="_PPC91">#REF!</definedName>
    <definedName name="_PPC92">#REF!</definedName>
    <definedName name="_PPC93">#REF!</definedName>
    <definedName name="_PPC94">#REF!</definedName>
    <definedName name="_PPC95">#REF!</definedName>
    <definedName name="_PPD114">#REF!</definedName>
    <definedName name="_PPD89">#REF!</definedName>
    <definedName name="_PRN1" hidden="1">{#N/A,#N/A,FALSE,"COVER.XLS";#N/A,#N/A,FALSE,"RACT1.XLS";#N/A,#N/A,FALSE,"RACT2.XLS";#N/A,#N/A,FALSE,"ECCMP";#N/A,#N/A,FALSE,"WELDER.XLS"}</definedName>
    <definedName name="_pvc100">#REF!</definedName>
    <definedName name="_QUA">#REF!</definedName>
    <definedName name="_QUA_RABBISH">#REF!</definedName>
    <definedName name="_r">#REF!</definedName>
    <definedName name="_Ra2">#REF!</definedName>
    <definedName name="_Ra3">#REF!</definedName>
    <definedName name="_ra4">#REF!</definedName>
    <definedName name="_RAB002" hidden="1">{#N/A,#N/A,TRUE,"Front";#N/A,#N/A,TRUE,"Simple Letter";#N/A,#N/A,TRUE,"Inside";#N/A,#N/A,TRUE,"Contents";#N/A,#N/A,TRUE,"Basis";#N/A,#N/A,TRUE,"Inclusions";#N/A,#N/A,TRUE,"Exclusions";#N/A,#N/A,TRUE,"Areas";#N/A,#N/A,TRUE,"Summary";#N/A,#N/A,TRUE,"Detail"}</definedName>
    <definedName name="_rb70">#REF!</definedName>
    <definedName name="_rcc1">#REF!</definedName>
    <definedName name="_rcc10">#REF!</definedName>
    <definedName name="_rcc11">#REF!</definedName>
    <definedName name="_rcc12">#REF!</definedName>
    <definedName name="_rcc13">#REF!</definedName>
    <definedName name="_rcc14">#REF!</definedName>
    <definedName name="_rcc15">#REF!</definedName>
    <definedName name="_rcc16">#REF!</definedName>
    <definedName name="_rcc17">#REF!</definedName>
    <definedName name="_rcc18">#REF!</definedName>
    <definedName name="_rcc19">#REF!</definedName>
    <definedName name="_rcc2">#REF!</definedName>
    <definedName name="_rcc20">#REF!</definedName>
    <definedName name="_rcc21">#REF!</definedName>
    <definedName name="_rcc22">#REF!</definedName>
    <definedName name="_rcc23">#REF!</definedName>
    <definedName name="_rcc24">#REF!</definedName>
    <definedName name="_rcc25">#REF!</definedName>
    <definedName name="_rcc26">#REF!</definedName>
    <definedName name="_rcc27">#REF!</definedName>
    <definedName name="_rcc28">#REF!</definedName>
    <definedName name="_rcc29">#REF!</definedName>
    <definedName name="_rcc3">#REF!</definedName>
    <definedName name="_rcc4">#REF!</definedName>
    <definedName name="_rcc5">#REF!</definedName>
    <definedName name="_rcc6">#REF!</definedName>
    <definedName name="_rcc7">#REF!</definedName>
    <definedName name="_rcc8">#REF!</definedName>
    <definedName name="_rcc9">#REF!</definedName>
    <definedName name="_Re1">#REF!</definedName>
    <definedName name="_Regression_Int" hidden="1">1</definedName>
    <definedName name="_Regression_Out" hidden="1">#REF!</definedName>
    <definedName name="_Regression_X" hidden="1">#REF!</definedName>
    <definedName name="_Regression_Y" hidden="1">#REF!</definedName>
    <definedName name="_retaining_wall">#REF!</definedName>
    <definedName name="_rf70">#REF!</definedName>
    <definedName name="_rnc1">#REF!</definedName>
    <definedName name="_rnc12">#REF!</definedName>
    <definedName name="_rnc123">#REF!</definedName>
    <definedName name="_Rs1">#REF!</definedName>
    <definedName name="_s">#REF!</definedName>
    <definedName name="_s_1">"#REF!"</definedName>
    <definedName name="_S06">#REF!</definedName>
    <definedName name="_S1" hidden="1">{#N/A,#N/A,TRUE,"Front";#N/A,#N/A,TRUE,"Simple Letter";#N/A,#N/A,TRUE,"Inside";#N/A,#N/A,TRUE,"Contents";#N/A,#N/A,TRUE,"Basis";#N/A,#N/A,TRUE,"Inclusions";#N/A,#N/A,TRUE,"Exclusions";#N/A,#N/A,TRUE,"Areas";#N/A,#N/A,TRUE,"Summary";#N/A,#N/A,TRUE,"Detail"}</definedName>
    <definedName name="_S10">#REF!</definedName>
    <definedName name="_S100">#REF!</definedName>
    <definedName name="_S12">#REF!</definedName>
    <definedName name="_S20">#REF!</definedName>
    <definedName name="_S25">#REF!</definedName>
    <definedName name="_S3">#REF!</definedName>
    <definedName name="_S40">#REF!</definedName>
    <definedName name="_s41" hidden="1">{"form-D1",#N/A,FALSE,"FORM-D1";"form-D1_amt",#N/A,FALSE,"FORM-D1"}</definedName>
    <definedName name="_S50">#REF!</definedName>
    <definedName name="_S60">#REF!</definedName>
    <definedName name="_S65">#REF!</definedName>
    <definedName name="_S75">#REF!</definedName>
    <definedName name="_SANF">#REF!</definedName>
    <definedName name="_SANM">#REF!</definedName>
    <definedName name="_SBB1">#REF!</definedName>
    <definedName name="_SBB2">#REF!</definedName>
    <definedName name="_SBB3">#REF!</definedName>
    <definedName name="_SBB4">#REF!</definedName>
    <definedName name="_SBB5">#REF!</definedName>
    <definedName name="_SD1">#REF!</definedName>
    <definedName name="_SD10">#REF!</definedName>
    <definedName name="_SD100">#REF!</definedName>
    <definedName name="_SD101">#REF!</definedName>
    <definedName name="_SD102">#REF!</definedName>
    <definedName name="_SD103">#REF!</definedName>
    <definedName name="_SD104">#REF!</definedName>
    <definedName name="_SD105">#REF!</definedName>
    <definedName name="_SD106">#REF!</definedName>
    <definedName name="_SD107">#REF!</definedName>
    <definedName name="_SD108">#REF!</definedName>
    <definedName name="_SD109">#REF!</definedName>
    <definedName name="_SD11">#REF!</definedName>
    <definedName name="_SD110">#REF!</definedName>
    <definedName name="_SD111">#REF!</definedName>
    <definedName name="_SD112">#REF!</definedName>
    <definedName name="_SD113">#REF!</definedName>
    <definedName name="_SD114">#REF!</definedName>
    <definedName name="_SD115">#REF!</definedName>
    <definedName name="_SD116">#REF!</definedName>
    <definedName name="_SD117">#REF!</definedName>
    <definedName name="_SD118">#REF!</definedName>
    <definedName name="_SD119">#REF!</definedName>
    <definedName name="_SD12">#REF!</definedName>
    <definedName name="_SD120">#REF!</definedName>
    <definedName name="_SD121">#REF!</definedName>
    <definedName name="_SD122">#REF!</definedName>
    <definedName name="_SD123">#REF!</definedName>
    <definedName name="_SD124">#REF!</definedName>
    <definedName name="_SD125">#REF!</definedName>
    <definedName name="_SD126">#REF!</definedName>
    <definedName name="_SD127">#REF!</definedName>
    <definedName name="_SD128">#REF!</definedName>
    <definedName name="_SD129">#REF!</definedName>
    <definedName name="_SD13">#REF!</definedName>
    <definedName name="_SD130">#REF!</definedName>
    <definedName name="_SD131">#REF!</definedName>
    <definedName name="_SD132">#REF!</definedName>
    <definedName name="_SD133">#REF!</definedName>
    <definedName name="_SD134">#REF!</definedName>
    <definedName name="_SD135">#REF!</definedName>
    <definedName name="_SD136">#REF!</definedName>
    <definedName name="_SD137">#REF!</definedName>
    <definedName name="_SD138">#REF!</definedName>
    <definedName name="_SD139">#REF!</definedName>
    <definedName name="_SD14">#REF!</definedName>
    <definedName name="_SD140">#REF!</definedName>
    <definedName name="_SD141">#REF!</definedName>
    <definedName name="_SD142">#REF!</definedName>
    <definedName name="_SD143">#REF!</definedName>
    <definedName name="_SD144">#REF!</definedName>
    <definedName name="_SD145">#REF!</definedName>
    <definedName name="_SD146">#REF!</definedName>
    <definedName name="_SD147">#REF!</definedName>
    <definedName name="_SD148">#REF!</definedName>
    <definedName name="_SD149">#REF!</definedName>
    <definedName name="_SD15">#REF!</definedName>
    <definedName name="_SD150">#REF!</definedName>
    <definedName name="_SD16">#REF!</definedName>
    <definedName name="_SD17">#REF!</definedName>
    <definedName name="_SD18">#REF!</definedName>
    <definedName name="_SD19">#REF!</definedName>
    <definedName name="_SD2">#REF!</definedName>
    <definedName name="_SD20">#REF!</definedName>
    <definedName name="_SD21">#REF!</definedName>
    <definedName name="_SD22">#REF!</definedName>
    <definedName name="_SD23">#REF!</definedName>
    <definedName name="_SD24">#REF!</definedName>
    <definedName name="_SD25">#REF!</definedName>
    <definedName name="_SD250">#REF!</definedName>
    <definedName name="_SD26">#REF!</definedName>
    <definedName name="_SD27">#REF!</definedName>
    <definedName name="_SD28">#REF!</definedName>
    <definedName name="_SD29">#REF!</definedName>
    <definedName name="_SD3">#REF!</definedName>
    <definedName name="_SD30">#REF!</definedName>
    <definedName name="_SD31">#REF!</definedName>
    <definedName name="_SD32">#REF!</definedName>
    <definedName name="_SD33">#REF!</definedName>
    <definedName name="_SD34">#REF!</definedName>
    <definedName name="_SD35">#REF!</definedName>
    <definedName name="_SD36">#REF!</definedName>
    <definedName name="_SD37">#REF!</definedName>
    <definedName name="_SD38">#REF!</definedName>
    <definedName name="_SD39">#REF!</definedName>
    <definedName name="_SD4">#REF!</definedName>
    <definedName name="_SD40">#REF!</definedName>
    <definedName name="_SD41">#REF!</definedName>
    <definedName name="_SD42">#REF!</definedName>
    <definedName name="_SD43">#REF!</definedName>
    <definedName name="_SD44">#REF!</definedName>
    <definedName name="_SD45">#REF!</definedName>
    <definedName name="_SD46">#REF!</definedName>
    <definedName name="_SD47">#REF!</definedName>
    <definedName name="_SD48">#REF!</definedName>
    <definedName name="_SD49">#REF!</definedName>
    <definedName name="_SD5">#REF!</definedName>
    <definedName name="_SD50">#REF!</definedName>
    <definedName name="_SD500">#REF!</definedName>
    <definedName name="_SD51">#REF!</definedName>
    <definedName name="_SD52">#REF!</definedName>
    <definedName name="_SD53">#REF!</definedName>
    <definedName name="_SD54">#REF!</definedName>
    <definedName name="_SD55">#REF!</definedName>
    <definedName name="_SD56">#REF!</definedName>
    <definedName name="_SD57">#REF!</definedName>
    <definedName name="_SD58">#REF!</definedName>
    <definedName name="_SD59">#REF!</definedName>
    <definedName name="_SD6">#REF!</definedName>
    <definedName name="_SD60">#REF!</definedName>
    <definedName name="_SD61">#REF!</definedName>
    <definedName name="_SD62">#REF!</definedName>
    <definedName name="_SD63">#REF!</definedName>
    <definedName name="_SD64">#REF!</definedName>
    <definedName name="_SD65">#REF!</definedName>
    <definedName name="_SD66">#REF!</definedName>
    <definedName name="_SD67">#REF!</definedName>
    <definedName name="_SD68">#REF!</definedName>
    <definedName name="_SD69">#REF!</definedName>
    <definedName name="_SD7">#REF!</definedName>
    <definedName name="_SD70">#REF!</definedName>
    <definedName name="_SD71">#REF!</definedName>
    <definedName name="_SD72">#REF!</definedName>
    <definedName name="_SD73">#REF!</definedName>
    <definedName name="_SD74">#REF!</definedName>
    <definedName name="_SD75">#REF!</definedName>
    <definedName name="_SD76">#REF!</definedName>
    <definedName name="_SD77">#REF!</definedName>
    <definedName name="_SD78">#REF!</definedName>
    <definedName name="_SD79">#REF!</definedName>
    <definedName name="_SD8">#REF!</definedName>
    <definedName name="_SD80">#REF!</definedName>
    <definedName name="_SD81">#REF!</definedName>
    <definedName name="_SD82">#REF!</definedName>
    <definedName name="_SD83">#REF!</definedName>
    <definedName name="_SD84">#REF!</definedName>
    <definedName name="_SD85">#REF!</definedName>
    <definedName name="_SD86">#REF!</definedName>
    <definedName name="_SD87">#REF!</definedName>
    <definedName name="_SD88">#REF!</definedName>
    <definedName name="_SD89">#REF!</definedName>
    <definedName name="_SD9">#REF!</definedName>
    <definedName name="_SD90">#REF!</definedName>
    <definedName name="_SD91">#REF!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sh1" hidden="1">{"CASH FLOW",#N/A,FALSE,"A"}</definedName>
    <definedName name="_sh2">120</definedName>
    <definedName name="_sh3">150</definedName>
    <definedName name="_sh4">180</definedName>
    <definedName name="_SH5">#REF!</definedName>
    <definedName name="_SHH1">#REF!</definedName>
    <definedName name="_SHH2">#REF!</definedName>
    <definedName name="_SHH3">#REF!</definedName>
    <definedName name="_SK1">NA()</definedName>
    <definedName name="_SO016">#REF!</definedName>
    <definedName name="_Sort" hidden="1">#REF!</definedName>
    <definedName name="_SP001">#REF!</definedName>
    <definedName name="_SP002">#REF!</definedName>
    <definedName name="_SP003">#REF!</definedName>
    <definedName name="_SP004">#REF!</definedName>
    <definedName name="_SP005">#REF!</definedName>
    <definedName name="_SP006">#REF!</definedName>
    <definedName name="_SP007">#REF!</definedName>
    <definedName name="_SP008">#REF!</definedName>
    <definedName name="_SP009">#REF!</definedName>
    <definedName name="_SP010">#REF!</definedName>
    <definedName name="_SP011">#REF!</definedName>
    <definedName name="_SP012">#REF!</definedName>
    <definedName name="_SP013">#REF!</definedName>
    <definedName name="_SP014">#REF!</definedName>
    <definedName name="_SP015">#REF!</definedName>
    <definedName name="_SP016">#REF!</definedName>
    <definedName name="_SP017">#REF!</definedName>
    <definedName name="_SP018">#REF!</definedName>
    <definedName name="_SP019">#REF!</definedName>
    <definedName name="_SP020">#REF!</definedName>
    <definedName name="_SP021">#REF!</definedName>
    <definedName name="_SP022">#REF!</definedName>
    <definedName name="_SP023">#REF!</definedName>
    <definedName name="_SP024">#REF!</definedName>
    <definedName name="_SP025">#REF!</definedName>
    <definedName name="_SP026">#REF!</definedName>
    <definedName name="_SP027">#REF!</definedName>
    <definedName name="_SP028">#REF!</definedName>
    <definedName name="_SP029">#REF!</definedName>
    <definedName name="_SP030">#REF!</definedName>
    <definedName name="_SP031">#REF!</definedName>
    <definedName name="_SP032">#REF!</definedName>
    <definedName name="_SP033">#REF!</definedName>
    <definedName name="_SP034">#REF!</definedName>
    <definedName name="_SP035">#REF!</definedName>
    <definedName name="_SP036">#REF!</definedName>
    <definedName name="_SP037">#REF!</definedName>
    <definedName name="_SP038">#REF!</definedName>
    <definedName name="_SP039">#REF!</definedName>
    <definedName name="_SP040">#REF!</definedName>
    <definedName name="_SP041">#REF!</definedName>
    <definedName name="_SP042">#REF!</definedName>
    <definedName name="_SP043">#REF!</definedName>
    <definedName name="_SP044">#REF!</definedName>
    <definedName name="_SP045">#REF!</definedName>
    <definedName name="_SP046">#REF!</definedName>
    <definedName name="_SP047">#REF!</definedName>
    <definedName name="_SP048">#REF!</definedName>
    <definedName name="_SP049">#REF!</definedName>
    <definedName name="_SP050">#REF!</definedName>
    <definedName name="_SP051">#REF!</definedName>
    <definedName name="_SP052">#REF!</definedName>
    <definedName name="_SP053">#REF!</definedName>
    <definedName name="_SP054">#REF!</definedName>
    <definedName name="_SP055">#REF!</definedName>
    <definedName name="_SP056">#REF!</definedName>
    <definedName name="_SP057">#REF!</definedName>
    <definedName name="_SP058">#REF!</definedName>
    <definedName name="_SP059">#REF!</definedName>
    <definedName name="_SP060">#REF!</definedName>
    <definedName name="_SP061">#REF!</definedName>
    <definedName name="_SP062">#REF!</definedName>
    <definedName name="_SP063">#REF!</definedName>
    <definedName name="_SP064">#REF!</definedName>
    <definedName name="_SP065">#REF!</definedName>
    <definedName name="_SP066">#REF!</definedName>
    <definedName name="_SP067">#REF!</definedName>
    <definedName name="_SP068">#REF!</definedName>
    <definedName name="_SP069">#REF!</definedName>
    <definedName name="_SP070">#REF!</definedName>
    <definedName name="_sp071">#REF!</definedName>
    <definedName name="_SP072">#REF!</definedName>
    <definedName name="_SP073">#REF!</definedName>
    <definedName name="_SP074">#REF!</definedName>
    <definedName name="_SP075">#REF!</definedName>
    <definedName name="_SP076">#REF!</definedName>
    <definedName name="_SP077">#REF!</definedName>
    <definedName name="_sp078">#REF!</definedName>
    <definedName name="_SPO79">#REF!</definedName>
    <definedName name="_srb1">#REF!</definedName>
    <definedName name="_srb2">#REF!</definedName>
    <definedName name="_SSC1" hidden="1">{"'Typical Costs Estimates'!$C$158:$H$161"}</definedName>
    <definedName name="_ST">#REF!</definedName>
    <definedName name="_stonedust">#REF!</definedName>
    <definedName name="_sub20">#REF!</definedName>
    <definedName name="_t">#REF!</definedName>
    <definedName name="_tab1">#REF!</definedName>
    <definedName name="_tab2">#REF!</definedName>
    <definedName name="_Table1_In1" hidden="1">#REF!</definedName>
    <definedName name="_Table1_Out" hidden="1">#REF!</definedName>
    <definedName name="_TB2">#REF!</definedName>
    <definedName name="_TCS1">#REF!</definedName>
    <definedName name="_te1">#REF!</definedName>
    <definedName name="_tem1" hidden="1">{#N/A,#N/A,TRUE,"Front";#N/A,#N/A,TRUE,"Simple Letter";#N/A,#N/A,TRUE,"Inside";#N/A,#N/A,TRUE,"Contents";#N/A,#N/A,TRUE,"Basis";#N/A,#N/A,TRUE,"Inclusions";#N/A,#N/A,TRUE,"Exclusions";#N/A,#N/A,TRUE,"Areas";#N/A,#N/A,TRUE,"Summary";#N/A,#N/A,TRUE,"Detail"}</definedName>
    <definedName name="_tf1">#REF!</definedName>
    <definedName name="_tf2">#REF!</definedName>
    <definedName name="_tf3">#REF!</definedName>
    <definedName name="_tf4">#REF!</definedName>
    <definedName name="_tfd1">#REF!</definedName>
    <definedName name="_tfd2">#REF!</definedName>
    <definedName name="_tfd3">#REF!</definedName>
    <definedName name="_tfd4">#REF!</definedName>
    <definedName name="_thk1">#REF!</definedName>
    <definedName name="_thk2">#REF!</definedName>
    <definedName name="_tm3" hidden="1">{#N/A,#N/A,TRUE,"Front";#N/A,#N/A,TRUE,"Simple Letter";#N/A,#N/A,TRUE,"Inside";#N/A,#N/A,TRUE,"Contents";#N/A,#N/A,TRUE,"Basis";#N/A,#N/A,TRUE,"Inclusions";#N/A,#N/A,TRUE,"Exclusions";#N/A,#N/A,TRUE,"Areas";#N/A,#N/A,TRUE,"Summary";#N/A,#N/A,TRUE,"Detail"}</definedName>
    <definedName name="_TOT315">#REF!</definedName>
    <definedName name="_TOT355">#REF!</definedName>
    <definedName name="_tr1">#REF!</definedName>
    <definedName name="_tr1800">#REF!</definedName>
    <definedName name="_tr2">#REF!</definedName>
    <definedName name="_tr3">#REF!</definedName>
    <definedName name="_tr6001">#REF!</definedName>
    <definedName name="_tr900">#REF!</definedName>
    <definedName name="_trd1">#REF!</definedName>
    <definedName name="_trd2">#REF!</definedName>
    <definedName name="_trd3">#REF!</definedName>
    <definedName name="_V1">#REF!</definedName>
    <definedName name="_V2">#REF!</definedName>
    <definedName name="_w2134">#REF!</definedName>
    <definedName name="_WN7">NA()</definedName>
    <definedName name="_WRN1" hidden="1">{#N/A,#N/A,FALSE,"COVER1.XLS ";#N/A,#N/A,FALSE,"RACT1.XLS";#N/A,#N/A,FALSE,"RACT2.XLS";#N/A,#N/A,FALSE,"ECCMP";#N/A,#N/A,FALSE,"WELDER.XLS"}</definedName>
    <definedName name="_WRN2" hidden="1">{#N/A,#N/A,FALSE,"COVER1.XLS ";#N/A,#N/A,FALSE,"RACT1.XLS";#N/A,#N/A,FALSE,"RACT2.XLS";#N/A,#N/A,FALSE,"ECCMP";#N/A,#N/A,FALSE,"WELDER.XLS"}</definedName>
    <definedName name="_WRN3" hidden="1">{#N/A,#N/A,FALSE,"consu_cover";#N/A,#N/A,FALSE,"consu_strategy";#N/A,#N/A,FALSE,"consu_flow";#N/A,#N/A,FALSE,"Summary_reqmt";#N/A,#N/A,FALSE,"field_ppg";#N/A,#N/A,FALSE,"ppg_shop";#N/A,#N/A,FALSE,"strl";#N/A,#N/A,FALSE,"tankages";#N/A,#N/A,FALSE,"gases"}</definedName>
    <definedName name="_x1">#REF!</definedName>
    <definedName name="_x1_20">#REF!</definedName>
    <definedName name="_x2_100">#REF!</definedName>
    <definedName name="_x2_20">#REF!</definedName>
    <definedName name="_xx1" hidden="1">{"'Typical Costs Estimates'!$C$158:$H$161"}</definedName>
    <definedName name="_Y1">#REF!</definedName>
    <definedName name="_y1_100">#REF!</definedName>
    <definedName name="_y1_20">#REF!</definedName>
    <definedName name="_Y2">#REF!</definedName>
    <definedName name="_y2_100">#REF!</definedName>
    <definedName name="_y2_20">#REF!</definedName>
    <definedName name="_Y3">#REF!</definedName>
    <definedName name="_yy10">#REF!</definedName>
    <definedName name="_yy15">#REF!</definedName>
    <definedName name="_ZS3" hidden="1">{"'Sheet2'!$J$118:$J$123","'Sheet2'!$J$133"}</definedName>
    <definedName name="´cAE°eE¹" hidden="1">#REF!</definedName>
    <definedName name="￠￥cAE¡ÆeEⓒo" hidden="1">#REF!</definedName>
    <definedName name="a">#REF!</definedName>
    <definedName name="a._Trimmer">#REF!</definedName>
    <definedName name="A.1">#REF!</definedName>
    <definedName name="A.2">#REF!</definedName>
    <definedName name="A.3">#REF!</definedName>
    <definedName name="A.4">#REF!</definedName>
    <definedName name="a___0">#REF!</definedName>
    <definedName name="a___13">#REF!</definedName>
    <definedName name="a__Labour_charges_for_cutting_bending__welding_including_materials.">#REF!</definedName>
    <definedName name="a_1">"#REF!"</definedName>
    <definedName name="a_3" hidden="1">{"'Bill No. 7'!$A$1:$G$32"}</definedName>
    <definedName name="a_4" hidden="1">{"'Bill No. 7'!$A$1:$G$32"}</definedName>
    <definedName name="a_5" hidden="1">{"'Bill No. 7'!$A$1:$G$32"}</definedName>
    <definedName name="A_Friction">#REF!</definedName>
    <definedName name="A0">#REF!</definedName>
    <definedName name="A1_">#REF!</definedName>
    <definedName name="A1____0">#REF!</definedName>
    <definedName name="A1____13">#REF!</definedName>
    <definedName name="A10_">#REF!</definedName>
    <definedName name="A10____0">#REF!</definedName>
    <definedName name="A10____13">#REF!</definedName>
    <definedName name="A13_">#REF!</definedName>
    <definedName name="A13____0">#REF!</definedName>
    <definedName name="A13____13">#REF!</definedName>
    <definedName name="a1a">#REF!</definedName>
    <definedName name="a1b">#REF!</definedName>
    <definedName name="A2_">#REF!</definedName>
    <definedName name="A2____0">#REF!</definedName>
    <definedName name="A2____13">#REF!</definedName>
    <definedName name="A3_">#REF!</definedName>
    <definedName name="A3____0">#REF!</definedName>
    <definedName name="A3____13">#REF!</definedName>
    <definedName name="A4_">#REF!</definedName>
    <definedName name="A4____0">#REF!</definedName>
    <definedName name="A4____13">#REF!</definedName>
    <definedName name="A5_">#REF!</definedName>
    <definedName name="A5____0">#REF!</definedName>
    <definedName name="A5____13">#REF!</definedName>
    <definedName name="A548155468">#REF!</definedName>
    <definedName name="A6_">#REF!</definedName>
    <definedName name="A6____0">#REF!</definedName>
    <definedName name="A6____13">#REF!</definedName>
    <definedName name="A7_">#REF!</definedName>
    <definedName name="A7____0">#REF!</definedName>
    <definedName name="A7____13">#REF!</definedName>
    <definedName name="A8_">#REF!</definedName>
    <definedName name="A8____0">#REF!</definedName>
    <definedName name="A8____13">#REF!</definedName>
    <definedName name="A9_">#REF!</definedName>
    <definedName name="A9____0">#REF!</definedName>
    <definedName name="A9____13">#REF!</definedName>
    <definedName name="aa">#REF!</definedName>
    <definedName name="aaa">#REF!</definedName>
    <definedName name="AAA_DOCTOPS" hidden="1">"AAA_SET"</definedName>
    <definedName name="AAA_duser" hidden="1">"OFF"</definedName>
    <definedName name="aaaa" hidden="1">{"'SUMMATION'!$B$2:$I$2"}</definedName>
    <definedName name="AAAA_1">NA()</definedName>
    <definedName name="aaaaa" hidden="1">{"'照明目录'!$A$1:$H$31"}</definedName>
    <definedName name="aaaaaa">#REF!</definedName>
    <definedName name="AAAAAAAAAAA">#REF!</definedName>
    <definedName name="aaaaaaaaaaaa" hidden="1">#REF!</definedName>
    <definedName name="aaaaaaaaaaaaaa" hidden="1">{"form-D1",#N/A,FALSE,"FORM-D1";"form-D1_amt",#N/A,FALSE,"FORM-D1"}</definedName>
    <definedName name="aaaaaaaaaaaaaaa" hidden="1">{"'Bill No. 7'!$A$1:$G$32"}</definedName>
    <definedName name="aaaaaaaaaaaaaaaaa" hidden="1">{"'Sheet1'!$A$4386:$N$4591"}</definedName>
    <definedName name="AAAAAAAAAAAAAAAAAA">#REF!</definedName>
    <definedName name="AAAAAAAAAAAAAAAAAAAAA">#REF!</definedName>
    <definedName name="AAAAAAAAAAAAAAAAAAAAAAAAAA">#REF!</definedName>
    <definedName name="AAAAAAAAAAAAAAAAAAAAAAAAAAA">#REF!</definedName>
    <definedName name="aaaaaaaaaaaaaaaaaaaaaaaaaaaaaa" hidden="1">{"'Sheet1'!$A$4386:$N$4591"}</definedName>
    <definedName name="aaaaaaaaaaaaaaaaaaaaaaaaaaaaaaa" hidden="1">{"'Typical Costs Estimates'!$C$158:$H$161"}</definedName>
    <definedName name="aab">NA()</definedName>
    <definedName name="aab_1">NA()</definedName>
    <definedName name="AAB_Addin5" hidden="1">"AAB_Description for addin 5,Description for addin 5,Description for addin 5,Description for addin 5,Description for addin 5,Description for addin 5"</definedName>
    <definedName name="AAc">#REF!</definedName>
    <definedName name="aaddd">#REF!</definedName>
    <definedName name="aaffa" hidden="1">{#N/A,#N/A,FALSE,"COVER.XLS";#N/A,#N/A,FALSE,"RACT1.XLS";#N/A,#N/A,FALSE,"RACT2.XLS";#N/A,#N/A,FALSE,"ECCMP";#N/A,#N/A,FALSE,"WELDER.XLS"}</definedName>
    <definedName name="AAS">#REF!</definedName>
    <definedName name="aAXX1">#REF!</definedName>
    <definedName name="ab">#REF!</definedName>
    <definedName name="aba" hidden="1">{#N/A,#N/A,FALSE,"COVER1.XLS ";#N/A,#N/A,FALSE,"RACT1.XLS";#N/A,#N/A,FALSE,"RACT2.XLS";#N/A,#N/A,FALSE,"ECCMP";#N/A,#N/A,FALSE,"WELDER.XLS"}</definedName>
    <definedName name="ABC">#REF!</definedName>
    <definedName name="ABCD">#REF!</definedName>
    <definedName name="abg">#REF!</definedName>
    <definedName name="ABM">#REF!</definedName>
    <definedName name="Abottomplug">#REF!</definedName>
    <definedName name="abs" hidden="1">{#N/A,#N/A,TRUE,"Front";#N/A,#N/A,TRUE,"Simple Letter";#N/A,#N/A,TRUE,"Inside";#N/A,#N/A,TRUE,"Contents";#N/A,#N/A,TRUE,"Basis";#N/A,#N/A,TRUE,"Inclusions";#N/A,#N/A,TRUE,"Exclusions";#N/A,#N/A,TRUE,"Areas";#N/A,#N/A,TRUE,"Summary";#N/A,#N/A,TRUE,"Detail"}</definedName>
    <definedName name="Absrtract_MH_II">#REF!</definedName>
    <definedName name="abst" hidden="1">{#N/A,#N/A,TRUE,"Front";#N/A,#N/A,TRUE,"Simple Letter";#N/A,#N/A,TRUE,"Inside";#N/A,#N/A,TRUE,"Contents";#N/A,#N/A,TRUE,"Basis";#N/A,#N/A,TRUE,"Inclusions";#N/A,#N/A,TRUE,"Exclusions";#N/A,#N/A,TRUE,"Areas";#N/A,#N/A,TRUE,"Summary";#N/A,#N/A,TRUE,"Detail"}</definedName>
    <definedName name="absth" hidden="1">{#N/A,#N/A,TRUE,"Front";#N/A,#N/A,TRUE,"Simple Letter";#N/A,#N/A,TRUE,"Inside";#N/A,#N/A,TRUE,"Contents";#N/A,#N/A,TRUE,"Basis";#N/A,#N/A,TRUE,"Inclusions";#N/A,#N/A,TRUE,"Exclusions";#N/A,#N/A,TRUE,"Areas";#N/A,#N/A,TRUE,"Summary";#N/A,#N/A,TRUE,"Detail"}</definedName>
    <definedName name="abstract">#REF!</definedName>
    <definedName name="abstract2">#REF!</definedName>
    <definedName name="abstractEB" hidden="1">{#N/A,#N/A,TRUE,"Front";#N/A,#N/A,TRUE,"Simple Letter";#N/A,#N/A,TRUE,"Inside";#N/A,#N/A,TRUE,"Contents";#N/A,#N/A,TRUE,"Basis";#N/A,#N/A,TRUE,"Inclusions";#N/A,#N/A,TRUE,"Exclusions";#N/A,#N/A,TRUE,"Areas";#N/A,#N/A,TRUE,"Summary";#N/A,#N/A,TRUE,"Detail"}</definedName>
    <definedName name="abutcap">#REF!</definedName>
    <definedName name="abutment">#REF!</definedName>
    <definedName name="abutment_">#REF!</definedName>
    <definedName name="abutmentcap">#REF!</definedName>
    <definedName name="abutmentcurb">#REF!</definedName>
    <definedName name="abutmentrei">#REF!</definedName>
    <definedName name="abutmentreinf">#REF!</definedName>
    <definedName name="abutmentsteel">#REF!</definedName>
    <definedName name="abutplug">#REF!</definedName>
    <definedName name="abutsteining">#REF!</definedName>
    <definedName name="Ac">#REF!</definedName>
    <definedName name="acb">#REF!</definedName>
    <definedName name="acBridge">#REF!</definedName>
    <definedName name="acBridge_1">"#REF!"</definedName>
    <definedName name="acBridge_1_1">"#REF!"</definedName>
    <definedName name="acBridge_1_17">"#REF!"</definedName>
    <definedName name="acBridge_1_17_1">"#REF!"</definedName>
    <definedName name="acBridge_1_2">"#REF!"</definedName>
    <definedName name="acBridge_1_22">"#REF!"</definedName>
    <definedName name="acBridge_1_22_1">"#REF!"</definedName>
    <definedName name="acBridge_10">"#REF!"</definedName>
    <definedName name="acBridge_10_1">"#REF!"</definedName>
    <definedName name="acBridge_10_17">"#REF!"</definedName>
    <definedName name="acBridge_10_17_1">"#REF!"</definedName>
    <definedName name="acBridge_10_22">"#REF!"</definedName>
    <definedName name="acBridge_10_22_1">"#REF!"</definedName>
    <definedName name="acBridge_11">"#REF!"</definedName>
    <definedName name="acBridge_11_1">"#REF!"</definedName>
    <definedName name="acBridge_11_17">"#REF!"</definedName>
    <definedName name="acBridge_11_17_1">"#REF!"</definedName>
    <definedName name="acBridge_11_22">"#REF!"</definedName>
    <definedName name="acBridge_11_22_1">"#REF!"</definedName>
    <definedName name="acBridge_12">"#REF!"</definedName>
    <definedName name="acBridge_12_1">"#REF!"</definedName>
    <definedName name="acBridge_12_17">"#REF!"</definedName>
    <definedName name="acBridge_12_17_1">"#REF!"</definedName>
    <definedName name="acBridge_12_22">"#REF!"</definedName>
    <definedName name="acBridge_12_22_1">"#REF!"</definedName>
    <definedName name="acBridge_14">"#REF!"</definedName>
    <definedName name="acBridge_14_1">"#REF!"</definedName>
    <definedName name="acBridge_14_17">"#REF!"</definedName>
    <definedName name="acBridge_14_17_1">"#REF!"</definedName>
    <definedName name="acBridge_14_22">"#REF!"</definedName>
    <definedName name="acBridge_14_22_1">"#REF!"</definedName>
    <definedName name="acBridge_16">"#REF!"</definedName>
    <definedName name="acBridge_16_1">"#REF!"</definedName>
    <definedName name="acBridge_16_17">"#REF!"</definedName>
    <definedName name="acBridge_16_17_1">"#REF!"</definedName>
    <definedName name="acBridge_16_22">"#REF!"</definedName>
    <definedName name="acBridge_16_22_1">"#REF!"</definedName>
    <definedName name="acBridge_17">"#REF!"</definedName>
    <definedName name="acBridge_17_1">"#REF!"</definedName>
    <definedName name="acBridge_18">#REF!</definedName>
    <definedName name="acBridge_19">#REF!</definedName>
    <definedName name="acBridge_22">"#REF!"</definedName>
    <definedName name="acBridge_22_1">"#REF!"</definedName>
    <definedName name="acBridge_3">"#REF!"</definedName>
    <definedName name="acBridge_3_1">"#REF!"</definedName>
    <definedName name="acBridge_3_1_1">"#REF!"</definedName>
    <definedName name="acBridge_3_1_17">"#REF!"</definedName>
    <definedName name="acBridge_3_1_17_1">"#REF!"</definedName>
    <definedName name="acBridge_3_1_2">"#REF!"</definedName>
    <definedName name="acBridge_3_1_22">"#REF!"</definedName>
    <definedName name="acBridge_3_1_22_1">"#REF!"</definedName>
    <definedName name="acBridge_3_10">"#REF!"</definedName>
    <definedName name="acBridge_3_10_1">"#REF!"</definedName>
    <definedName name="acBridge_3_10_17">"#REF!"</definedName>
    <definedName name="acBridge_3_10_17_1">"#REF!"</definedName>
    <definedName name="acBridge_3_10_22">"#REF!"</definedName>
    <definedName name="acBridge_3_10_22_1">"#REF!"</definedName>
    <definedName name="acBridge_3_11">"#REF!"</definedName>
    <definedName name="acBridge_3_11_1">"#REF!"</definedName>
    <definedName name="acBridge_3_11_17">"#REF!"</definedName>
    <definedName name="acBridge_3_11_17_1">"#REF!"</definedName>
    <definedName name="acBridge_3_11_22">"#REF!"</definedName>
    <definedName name="acBridge_3_11_22_1">"#REF!"</definedName>
    <definedName name="acBridge_3_12">"#REF!"</definedName>
    <definedName name="acBridge_3_12_1">"#REF!"</definedName>
    <definedName name="acBridge_3_12_17">"#REF!"</definedName>
    <definedName name="acBridge_3_12_17_1">"#REF!"</definedName>
    <definedName name="acBridge_3_12_22">"#REF!"</definedName>
    <definedName name="acBridge_3_12_22_1">"#REF!"</definedName>
    <definedName name="acBridge_3_14">"#REF!"</definedName>
    <definedName name="acBridge_3_14_1">"#REF!"</definedName>
    <definedName name="acBridge_3_14_17">"#REF!"</definedName>
    <definedName name="acBridge_3_14_17_1">"#REF!"</definedName>
    <definedName name="acBridge_3_14_22">"#REF!"</definedName>
    <definedName name="acBridge_3_14_22_1">"#REF!"</definedName>
    <definedName name="acBridge_3_16">"#REF!"</definedName>
    <definedName name="acBridge_3_16_1">"#REF!"</definedName>
    <definedName name="acBridge_3_16_17">"#REF!"</definedName>
    <definedName name="acBridge_3_16_17_1">"#REF!"</definedName>
    <definedName name="acBridge_3_16_22">"#REF!"</definedName>
    <definedName name="acBridge_3_16_22_1">"#REF!"</definedName>
    <definedName name="acBridge_3_17">"#REF!"</definedName>
    <definedName name="acBridge_3_17_1">"#REF!"</definedName>
    <definedName name="acBridge_3_22">"#REF!"</definedName>
    <definedName name="acBridge_3_22_1">"#REF!"</definedName>
    <definedName name="acBridge_3_5">"#REF!"</definedName>
    <definedName name="acBridge_3_5_1">"#REF!"</definedName>
    <definedName name="acBridge_3_8">"#REF!"</definedName>
    <definedName name="acBridge_3_8_1">"#REF!"</definedName>
    <definedName name="acBridge_3_8_17">"#REF!"</definedName>
    <definedName name="acBridge_3_8_17_1">"#REF!"</definedName>
    <definedName name="acBridge_3_8_22">"#REF!"</definedName>
    <definedName name="acBridge_3_8_22_1">"#REF!"</definedName>
    <definedName name="acBridge_3_9">"#REF!"</definedName>
    <definedName name="acBridge_3_9_1">"#REF!"</definedName>
    <definedName name="acBridge_3_9_17">"#REF!"</definedName>
    <definedName name="acBridge_3_9_17_1">"#REF!"</definedName>
    <definedName name="acBridge_3_9_22">"#REF!"</definedName>
    <definedName name="acBridge_3_9_22_1">"#REF!"</definedName>
    <definedName name="acBridge_5">"#REF!"</definedName>
    <definedName name="acBridge_5_1">"#REF!"</definedName>
    <definedName name="acBridge_8">"#REF!"</definedName>
    <definedName name="acBridge_8_1">"#REF!"</definedName>
    <definedName name="acBridge_8_17">"#REF!"</definedName>
    <definedName name="acBridge_8_17_1">"#REF!"</definedName>
    <definedName name="acBridge_8_22">"#REF!"</definedName>
    <definedName name="acBridge_8_22_1">"#REF!"</definedName>
    <definedName name="acBridge_9">"#REF!"</definedName>
    <definedName name="acBridge_9_1">"#REF!"</definedName>
    <definedName name="acBridge_9_17">"#REF!"</definedName>
    <definedName name="acBridge_9_17_1">"#REF!"</definedName>
    <definedName name="acBridge_9_22">"#REF!"</definedName>
    <definedName name="acBridge_9_22_1">"#REF!"</definedName>
    <definedName name="AccessDatabase" hidden="1">"D:\Planning &amp; QS\Planning\Progress Reports\Daily Progress Report\Physical Progress.mdb"</definedName>
    <definedName name="ACD_1000X1">#REF!</definedName>
    <definedName name="acd_2">#REF!</definedName>
    <definedName name="acd_3">#REF!</definedName>
    <definedName name="acd_4">#REF!</definedName>
    <definedName name="acd_5">#REF!</definedName>
    <definedName name="acd_6">#REF!</definedName>
    <definedName name="ACD_600X4">#REF!</definedName>
    <definedName name="ACL">#REF!</definedName>
    <definedName name="AD" hidden="1">{"'Sheet1'!$A$4386:$N$4591"}</definedName>
    <definedName name="ada" hidden="1">{#N/A,#N/A,FALSE,"str_title";#N/A,#N/A,FALSE,"SUM";#N/A,#N/A,FALSE,"Scope";#N/A,#N/A,FALSE,"PIE-Jn";#N/A,#N/A,FALSE,"PIE-Jn_Hz";#N/A,#N/A,FALSE,"Liq_Plan";#N/A,#N/A,FALSE,"S_Curve";#N/A,#N/A,FALSE,"Liq_Prof";#N/A,#N/A,FALSE,"Man_Pwr";#N/A,#N/A,FALSE,"Man_Prof"}</definedName>
    <definedName name="ada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d" hidden="1">{#N/A,#N/A,FALSE,"COVER1.XLS ";#N/A,#N/A,FALSE,"RACT1.XLS";#N/A,#N/A,FALSE,"RACT2.XLS";#N/A,#N/A,FALSE,"ECCMP";#N/A,#N/A,FALSE,"WELDER.XLS"}</definedName>
    <definedName name="ADANGAMARBLE_FLRING">#REF!</definedName>
    <definedName name="ADANGAMARBLE_FLRING_8">"#REF!"</definedName>
    <definedName name="adarsh">#REF!</definedName>
    <definedName name="adarsh_8">"#REF!"</definedName>
    <definedName name="add">NA()</definedName>
    <definedName name="add_12">NA()</definedName>
    <definedName name="add_7">NA()</definedName>
    <definedName name="add_8">NA()</definedName>
    <definedName name="Address">#REF!</definedName>
    <definedName name="adds" hidden="1">{#N/A,#N/A,FALSE,"MODULE3"}</definedName>
    <definedName name="adf" hidden="1">{#N/A,#N/A,FALSE,"COVER1.XLS ";#N/A,#N/A,FALSE,"RACT1.XLS";#N/A,#N/A,FALSE,"RACT2.XLS";#N/A,#N/A,FALSE,"ECCMP";#N/A,#N/A,FALSE,"WELDER.XLS"}</definedName>
    <definedName name="ADFFG">#REF!</definedName>
    <definedName name="ADFGFG">#REF!</definedName>
    <definedName name="aditya" hidden="1">{#N/A,#N/A,TRUE,"Front";#N/A,#N/A,TRUE,"Simple Letter";#N/A,#N/A,TRUE,"Inside";#N/A,#N/A,TRUE,"Contents";#N/A,#N/A,TRUE,"Basis";#N/A,#N/A,TRUE,"Inclusions";#N/A,#N/A,TRUE,"Exclusions";#N/A,#N/A,TRUE,"Areas";#N/A,#N/A,TRUE,"Summary";#N/A,#N/A,TRUE,"Detail"}</definedName>
    <definedName name="Admix">#REF!</definedName>
    <definedName name="Admix_8">"#REF!"</definedName>
    <definedName name="admixPC">#REF!</definedName>
    <definedName name="admixpolymer">#REF!</definedName>
    <definedName name="Admixture">NA()</definedName>
    <definedName name="Admixture_12">NA()</definedName>
    <definedName name="Admixture_7">NA()</definedName>
    <definedName name="Admixture_8">NA()</definedName>
    <definedName name="admwst">#REF!</definedName>
    <definedName name="ads" hidden="1">{#N/A,#N/A,FALSE,"COVER1.XLS ";#N/A,#N/A,FALSE,"RACT1.XLS";#N/A,#N/A,FALSE,"RACT2.XLS";#N/A,#N/A,FALSE,"ECCMP";#N/A,#N/A,FALSE,"WELDER.XLS"}</definedName>
    <definedName name="ADUMP">#REF!</definedName>
    <definedName name="adv" hidden="1">{"'Sheet1'!$A$4386:$N$4591"}</definedName>
    <definedName name="adx">#REF!</definedName>
    <definedName name="AEA">#REF!</definedName>
    <definedName name="AEW">#REF!</definedName>
    <definedName name="AEW_FOR">#REF!</definedName>
    <definedName name="AEW_SIDE">#REF!</definedName>
    <definedName name="af">#REF!</definedName>
    <definedName name="afasfaf">#REF!</definedName>
    <definedName name="afdad">NA()</definedName>
    <definedName name="afdad_1">NA()</definedName>
    <definedName name="ag">#REF!</definedName>
    <definedName name="Ag___0">#REF!</definedName>
    <definedName name="Ag___13">#REF!</definedName>
    <definedName name="agg">#REF!</definedName>
    <definedName name="Agg40mm">#REF!</definedName>
    <definedName name="aggleadnh">#REF!</definedName>
    <definedName name="AggMT">#REF!</definedName>
    <definedName name="Aggr">800</definedName>
    <definedName name="aggr10">#REF!</definedName>
    <definedName name="aggr10_2">#REF!</definedName>
    <definedName name="aggr11">#REF!</definedName>
    <definedName name="aggr11_2">#REF!</definedName>
    <definedName name="aggr13">#REF!</definedName>
    <definedName name="aggr13_2">#REF!</definedName>
    <definedName name="aggr2">#REF!</definedName>
    <definedName name="aggr2.36">#REF!</definedName>
    <definedName name="aggr2.36_2">#REF!</definedName>
    <definedName name="aggr2_2">#REF!</definedName>
    <definedName name="aggr20">#REF!</definedName>
    <definedName name="aggr20_2">#REF!</definedName>
    <definedName name="aggr22">#REF!</definedName>
    <definedName name="aggr22_2">#REF!</definedName>
    <definedName name="aggr26">#REF!</definedName>
    <definedName name="aggr26_2">#REF!</definedName>
    <definedName name="aggr40">#REF!</definedName>
    <definedName name="aggr40_2">#REF!</definedName>
    <definedName name="aggr53">#REF!</definedName>
    <definedName name="aggr53_2">#REF!</definedName>
    <definedName name="aggr6">#REF!</definedName>
    <definedName name="aggr6_2">#REF!</definedName>
    <definedName name="aggr63">#REF!</definedName>
    <definedName name="aggr63_2">#REF!</definedName>
    <definedName name="aggregates20mm">#REF!</definedName>
    <definedName name="aggrleadnh">#REF!</definedName>
    <definedName name="aggrnh">#REF!</definedName>
    <definedName name="aggrwithleadnh">#REF!</definedName>
    <definedName name="aggwst">#REF!</definedName>
    <definedName name="Agr12mm">#REF!</definedName>
    <definedName name="Agr12mm_8">NA()</definedName>
    <definedName name="Agr20mm">NA()</definedName>
    <definedName name="Agr20mm_12">NA()</definedName>
    <definedName name="Agr20mm_7">NA()</definedName>
    <definedName name="Agr20mm_8">NA()</definedName>
    <definedName name="Agr40mm">NA()</definedName>
    <definedName name="Agr40mm_12">NA()</definedName>
    <definedName name="Agr40mm_7">NA()</definedName>
    <definedName name="Agr40mm_8">NA()</definedName>
    <definedName name="AGRA_SHOULDERS">#REF!</definedName>
    <definedName name="agrP">#REF!</definedName>
    <definedName name="agrr10">#REF!</definedName>
    <definedName name="agrr10_2">#REF!</definedName>
    <definedName name="agrr10_8">"#REF!"</definedName>
    <definedName name="agrr63mm">#REF!</definedName>
    <definedName name="agrr63mm_2">#REF!</definedName>
    <definedName name="agrr63mm_8">"#REF!"</definedName>
    <definedName name="AGSB">#REF!</definedName>
    <definedName name="agt">#N/A</definedName>
    <definedName name="AH" hidden="1">{#N/A,#N/A,FALSE,"CCTV"}</definedName>
    <definedName name="AHGF">#REF!</definedName>
    <definedName name="Air_compressor">#REF!</definedName>
    <definedName name="aiv">#REF!</definedName>
    <definedName name="ajslk">NA()</definedName>
    <definedName name="AKGOH">#REF!</definedName>
    <definedName name="aksj">NA()</definedName>
    <definedName name="AL_DOOR">#REF!</definedName>
    <definedName name="AL_DOOR_8">"#REF!"</definedName>
    <definedName name="AL_WINDOW">#REF!</definedName>
    <definedName name="alfa">#REF!</definedName>
    <definedName name="all">#REF!</definedName>
    <definedName name="alpha">#REF!</definedName>
    <definedName name="Aluminium">#REF!</definedName>
    <definedName name="Aluminium_Work">#REF!</definedName>
    <definedName name="Alw">#REF!</definedName>
    <definedName name="alwarsump">#REF!</definedName>
    <definedName name="am">#REF!</definedName>
    <definedName name="AmbuRng">#REF!</definedName>
    <definedName name="amit" hidden="1">{"form-D1",#N/A,FALSE,"FORM-D1";"form-D1_amt",#N/A,FALSE,"FORM-D1"}</definedName>
    <definedName name="amritsar">#REF!</definedName>
    <definedName name="Analysis">#REF!</definedName>
    <definedName name="Analysis_1">"#REF!"</definedName>
    <definedName name="Analysis_7">#REF!</definedName>
    <definedName name="Analysis_8">#REF!</definedName>
    <definedName name="Analysis_9">#REF!</definedName>
    <definedName name="ANCHORbr">#REF!</definedName>
    <definedName name="Anchoring">#REF!</definedName>
    <definedName name="ANG">#REF!</definedName>
    <definedName name="angle">0.20232</definedName>
    <definedName name="ann">#REF!</definedName>
    <definedName name="anne">#REF!</definedName>
    <definedName name="annealing">#REF!</definedName>
    <definedName name="annealing1">#REF!</definedName>
    <definedName name="ANNX18">#REF!</definedName>
    <definedName name="anscount" hidden="1">2</definedName>
    <definedName name="anscount1" hidden="1">1</definedName>
    <definedName name="anscount11" hidden="1">3</definedName>
    <definedName name="anticorrosive">#REF!</definedName>
    <definedName name="ANTITERMITE">#REF!</definedName>
    <definedName name="anuj101" hidden="1">{#N/A,#N/A,TRUE,"Front";#N/A,#N/A,TRUE,"Simple Letter";#N/A,#N/A,TRUE,"Inside";#N/A,#N/A,TRUE,"Contents";#N/A,#N/A,TRUE,"Basis";#N/A,#N/A,TRUE,"Inclusions";#N/A,#N/A,TRUE,"Exclusions";#N/A,#N/A,TRUE,"Areas";#N/A,#N/A,TRUE,"Summary";#N/A,#N/A,TRUE,"Detail"}</definedName>
    <definedName name="anuj102" hidden="1">{#N/A,#N/A,TRUE,"Front";#N/A,#N/A,TRUE,"Simple Letter";#N/A,#N/A,TRUE,"Inside";#N/A,#N/A,TRUE,"Contents";#N/A,#N/A,TRUE,"Basis";#N/A,#N/A,TRUE,"Inclusions";#N/A,#N/A,TRUE,"Exclusions";#N/A,#N/A,TRUE,"Areas";#N/A,#N/A,TRUE,"Summary";#N/A,#N/A,TRUE,"Detail"}</definedName>
    <definedName name="anuj103" hidden="1">{#N/A,#N/A,TRUE,"Front";#N/A,#N/A,TRUE,"Simple Letter";#N/A,#N/A,TRUE,"Inside";#N/A,#N/A,TRUE,"Contents";#N/A,#N/A,TRUE,"Basis";#N/A,#N/A,TRUE,"Inclusions";#N/A,#N/A,TRUE,"Exclusions";#N/A,#N/A,TRUE,"Areas";#N/A,#N/A,TRUE,"Summary";#N/A,#N/A,TRUE,"Detail"}</definedName>
    <definedName name="anuj104" hidden="1">{#N/A,#N/A,TRUE,"Front";#N/A,#N/A,TRUE,"Simple Letter";#N/A,#N/A,TRUE,"Inside";#N/A,#N/A,TRUE,"Contents";#N/A,#N/A,TRUE,"Basis";#N/A,#N/A,TRUE,"Inclusions";#N/A,#N/A,TRUE,"Exclusions";#N/A,#N/A,TRUE,"Areas";#N/A,#N/A,TRUE,"Summary";#N/A,#N/A,TRUE,"Detail"}</definedName>
    <definedName name="anuj105" hidden="1">{#N/A,#N/A,TRUE,"Front";#N/A,#N/A,TRUE,"Simple Letter";#N/A,#N/A,TRUE,"Inside";#N/A,#N/A,TRUE,"Contents";#N/A,#N/A,TRUE,"Basis";#N/A,#N/A,TRUE,"Inclusions";#N/A,#N/A,TRUE,"Exclusions";#N/A,#N/A,TRUE,"Areas";#N/A,#N/A,TRUE,"Summary";#N/A,#N/A,TRUE,"Detail"}</definedName>
    <definedName name="anuj12" hidden="1">{#N/A,#N/A,TRUE,"Front";#N/A,#N/A,TRUE,"Simple Letter";#N/A,#N/A,TRUE,"Inside";#N/A,#N/A,TRUE,"Contents";#N/A,#N/A,TRUE,"Basis";#N/A,#N/A,TRUE,"Inclusions";#N/A,#N/A,TRUE,"Exclusions";#N/A,#N/A,TRUE,"Areas";#N/A,#N/A,TRUE,"Summary";#N/A,#N/A,TRUE,"Detail"}</definedName>
    <definedName name="anuj14" hidden="1">{#N/A,#N/A,TRUE,"Front";#N/A,#N/A,TRUE,"Simple Letter";#N/A,#N/A,TRUE,"Inside";#N/A,#N/A,TRUE,"Contents";#N/A,#N/A,TRUE,"Basis";#N/A,#N/A,TRUE,"Inclusions";#N/A,#N/A,TRUE,"Exclusions";#N/A,#N/A,TRUE,"Areas";#N/A,#N/A,TRUE,"Summary";#N/A,#N/A,TRUE,"Detail"}</definedName>
    <definedName name="anuj20" hidden="1">{#N/A,#N/A,TRUE,"Front";#N/A,#N/A,TRUE,"Simple Letter";#N/A,#N/A,TRUE,"Inside";#N/A,#N/A,TRUE,"Contents";#N/A,#N/A,TRUE,"Basis";#N/A,#N/A,TRUE,"Inclusions";#N/A,#N/A,TRUE,"Exclusions";#N/A,#N/A,TRUE,"Areas";#N/A,#N/A,TRUE,"Summary";#N/A,#N/A,TRUE,"Detail"}</definedName>
    <definedName name="anuj21" hidden="1">{#N/A,#N/A,TRUE,"Front";#N/A,#N/A,TRUE,"Simple Letter";#N/A,#N/A,TRUE,"Inside";#N/A,#N/A,TRUE,"Contents";#N/A,#N/A,TRUE,"Basis";#N/A,#N/A,TRUE,"Inclusions";#N/A,#N/A,TRUE,"Exclusions";#N/A,#N/A,TRUE,"Areas";#N/A,#N/A,TRUE,"Summary";#N/A,#N/A,TRUE,"Detail"}</definedName>
    <definedName name="anuj23" hidden="1">{#N/A,#N/A,TRUE,"Front";#N/A,#N/A,TRUE,"Simple Letter";#N/A,#N/A,TRUE,"Inside";#N/A,#N/A,TRUE,"Contents";#N/A,#N/A,TRUE,"Basis";#N/A,#N/A,TRUE,"Inclusions";#N/A,#N/A,TRUE,"Exclusions";#N/A,#N/A,TRUE,"Areas";#N/A,#N/A,TRUE,"Summary";#N/A,#N/A,TRUE,"Detail"}</definedName>
    <definedName name="anuj24" hidden="1">{#N/A,#N/A,TRUE,"Front";#N/A,#N/A,TRUE,"Simple Letter";#N/A,#N/A,TRUE,"Inside";#N/A,#N/A,TRUE,"Contents";#N/A,#N/A,TRUE,"Basis";#N/A,#N/A,TRUE,"Inclusions";#N/A,#N/A,TRUE,"Exclusions";#N/A,#N/A,TRUE,"Areas";#N/A,#N/A,TRUE,"Summary";#N/A,#N/A,TRUE,"Detail"}</definedName>
    <definedName name="anuj26" hidden="1">{#N/A,#N/A,TRUE,"Front";#N/A,#N/A,TRUE,"Simple Letter";#N/A,#N/A,TRUE,"Inside";#N/A,#N/A,TRUE,"Contents";#N/A,#N/A,TRUE,"Basis";#N/A,#N/A,TRUE,"Inclusions";#N/A,#N/A,TRUE,"Exclusions";#N/A,#N/A,TRUE,"Areas";#N/A,#N/A,TRUE,"Summary";#N/A,#N/A,TRUE,"Detail"}</definedName>
    <definedName name="anuj94" hidden="1">{#N/A,#N/A,TRUE,"Front";#N/A,#N/A,TRUE,"Simple Letter";#N/A,#N/A,TRUE,"Inside";#N/A,#N/A,TRUE,"Contents";#N/A,#N/A,TRUE,"Basis";#N/A,#N/A,TRUE,"Inclusions";#N/A,#N/A,TRUE,"Exclusions";#N/A,#N/A,TRUE,"Areas";#N/A,#N/A,TRUE,"Summary";#N/A,#N/A,TRUE,"Detail"}</definedName>
    <definedName name="anuj96" hidden="1">{#N/A,#N/A,TRUE,"Front";#N/A,#N/A,TRUE,"Simple Letter";#N/A,#N/A,TRUE,"Inside";#N/A,#N/A,TRUE,"Contents";#N/A,#N/A,TRUE,"Basis";#N/A,#N/A,TRUE,"Inclusions";#N/A,#N/A,TRUE,"Exclusions";#N/A,#N/A,TRUE,"Areas";#N/A,#N/A,TRUE,"Summary";#N/A,#N/A,TRUE,"Detail"}</definedName>
    <definedName name="AOC">#REF!</definedName>
    <definedName name="aoc1_1">NA()</definedName>
    <definedName name="aoc1_1_1">NA()</definedName>
    <definedName name="aoc1_1_17">NA()</definedName>
    <definedName name="aoc1_1_17_1">NA()</definedName>
    <definedName name="aoc1_1_22">NA()</definedName>
    <definedName name="aoc1_1_22_1">NA()</definedName>
    <definedName name="aoc1_10">NA()</definedName>
    <definedName name="aoc1_10_1">NA()</definedName>
    <definedName name="aoc1_10_17">NA()</definedName>
    <definedName name="aoc1_10_17_1">NA()</definedName>
    <definedName name="aoc1_10_22">NA()</definedName>
    <definedName name="aoc1_10_22_1">NA()</definedName>
    <definedName name="aoc1_11">NA()</definedName>
    <definedName name="aoc1_11_1">NA()</definedName>
    <definedName name="aoc1_11_17">NA()</definedName>
    <definedName name="aoc1_11_17_1">NA()</definedName>
    <definedName name="aoc1_11_22">NA()</definedName>
    <definedName name="aoc1_11_22_1">NA()</definedName>
    <definedName name="aoc1_12">NA()</definedName>
    <definedName name="aoc1_12_1">NA()</definedName>
    <definedName name="aoc1_12_17">NA()</definedName>
    <definedName name="aoc1_12_17_1">NA()</definedName>
    <definedName name="aoc1_12_22">NA()</definedName>
    <definedName name="aoc1_12_22_1">NA()</definedName>
    <definedName name="aoc1_14">NA()</definedName>
    <definedName name="aoc1_14_1">NA()</definedName>
    <definedName name="aoc1_14_17">NA()</definedName>
    <definedName name="aoc1_14_17_1">NA()</definedName>
    <definedName name="aoc1_14_22">NA()</definedName>
    <definedName name="aoc1_14_22_1">NA()</definedName>
    <definedName name="aoc1_16">NA()</definedName>
    <definedName name="aoc1_16_1">NA()</definedName>
    <definedName name="aoc1_16_17">NA()</definedName>
    <definedName name="aoc1_16_17_1">NA()</definedName>
    <definedName name="aoc1_16_22">NA()</definedName>
    <definedName name="aoc1_16_22_1">NA()</definedName>
    <definedName name="aoc1_17">NA()</definedName>
    <definedName name="aoc1_17_1">NA()</definedName>
    <definedName name="aoc1_22">NA()</definedName>
    <definedName name="aoc1_22_1">NA()</definedName>
    <definedName name="aoc1_3">NA()</definedName>
    <definedName name="aoc1_3_1">NA()</definedName>
    <definedName name="aoc1_3_1_1">NA()</definedName>
    <definedName name="aoc1_3_1_17">NA()</definedName>
    <definedName name="aoc1_3_1_17_1">NA()</definedName>
    <definedName name="aoc1_3_1_2">NA()</definedName>
    <definedName name="aoc1_3_1_22">NA()</definedName>
    <definedName name="aoc1_3_1_22_1">NA()</definedName>
    <definedName name="aoc1_3_10">NA()</definedName>
    <definedName name="aoc1_3_10_1">NA()</definedName>
    <definedName name="aoc1_3_10_17">NA()</definedName>
    <definedName name="aoc1_3_10_17_1">NA()</definedName>
    <definedName name="aoc1_3_10_22">NA()</definedName>
    <definedName name="aoc1_3_10_22_1">NA()</definedName>
    <definedName name="aoc1_3_11">NA()</definedName>
    <definedName name="aoc1_3_11_1">NA()</definedName>
    <definedName name="aoc1_3_11_17">NA()</definedName>
    <definedName name="aoc1_3_11_17_1">NA()</definedName>
    <definedName name="aoc1_3_11_22">NA()</definedName>
    <definedName name="aoc1_3_11_22_1">NA()</definedName>
    <definedName name="aoc1_3_12">NA()</definedName>
    <definedName name="aoc1_3_12_1">NA()</definedName>
    <definedName name="aoc1_3_12_17">NA()</definedName>
    <definedName name="aoc1_3_12_17_1">NA()</definedName>
    <definedName name="aoc1_3_12_22">NA()</definedName>
    <definedName name="aoc1_3_12_22_1">NA()</definedName>
    <definedName name="aoc1_3_14">NA()</definedName>
    <definedName name="aoc1_3_14_1">NA()</definedName>
    <definedName name="aoc1_3_14_17">NA()</definedName>
    <definedName name="aoc1_3_14_17_1">NA()</definedName>
    <definedName name="aoc1_3_14_22">NA()</definedName>
    <definedName name="aoc1_3_14_22_1">NA()</definedName>
    <definedName name="aoc1_3_16">NA()</definedName>
    <definedName name="aoc1_3_16_1">NA()</definedName>
    <definedName name="aoc1_3_16_17">NA()</definedName>
    <definedName name="aoc1_3_16_17_1">NA()</definedName>
    <definedName name="aoc1_3_16_22">NA()</definedName>
    <definedName name="aoc1_3_16_22_1">NA()</definedName>
    <definedName name="aoc1_3_17">NA()</definedName>
    <definedName name="aoc1_3_17_1">NA()</definedName>
    <definedName name="aoc1_3_22">NA()</definedName>
    <definedName name="aoc1_3_22_1">NA()</definedName>
    <definedName name="aoc1_3_5">NA()</definedName>
    <definedName name="aoc1_3_5_1">NA()</definedName>
    <definedName name="aoc1_3_8">NA()</definedName>
    <definedName name="aoc1_3_8_1">NA()</definedName>
    <definedName name="aoc1_3_8_17">NA()</definedName>
    <definedName name="aoc1_3_8_17_1">NA()</definedName>
    <definedName name="aoc1_3_8_22">NA()</definedName>
    <definedName name="aoc1_3_8_22_1">NA()</definedName>
    <definedName name="aoc1_3_9">NA()</definedName>
    <definedName name="aoc1_3_9_1">NA()</definedName>
    <definedName name="aoc1_3_9_17">NA()</definedName>
    <definedName name="aoc1_3_9_17_1">NA()</definedName>
    <definedName name="aoc1_3_9_22">NA()</definedName>
    <definedName name="aoc1_3_9_22_1">NA()</definedName>
    <definedName name="aoc1_5">NA()</definedName>
    <definedName name="aoc1_5_1">NA()</definedName>
    <definedName name="aoc1_8">NA()</definedName>
    <definedName name="aoc1_8_1">NA()</definedName>
    <definedName name="aoc1_8_17">NA()</definedName>
    <definedName name="aoc1_8_17_1">NA()</definedName>
    <definedName name="aoc1_8_22">NA()</definedName>
    <definedName name="aoc1_8_22_1">NA()</definedName>
    <definedName name="aoc1_9">NA()</definedName>
    <definedName name="aoc1_9_1">NA()</definedName>
    <definedName name="aoc1_9_17">NA()</definedName>
    <definedName name="aoc1_9_17_1">NA()</definedName>
    <definedName name="aoc1_9_22">NA()</definedName>
    <definedName name="aoc1_9_22_1">NA()</definedName>
    <definedName name="aoc10_1">NA()</definedName>
    <definedName name="aoc10_1_1">NA()</definedName>
    <definedName name="aoc10_1_17">NA()</definedName>
    <definedName name="aoc10_1_17_1">NA()</definedName>
    <definedName name="aoc10_1_22">NA()</definedName>
    <definedName name="aoc10_1_22_1">NA()</definedName>
    <definedName name="aoc10_10">NA()</definedName>
    <definedName name="aoc10_10_1">NA()</definedName>
    <definedName name="aoc10_10_17">NA()</definedName>
    <definedName name="aoc10_10_17_1">NA()</definedName>
    <definedName name="aoc10_10_22">NA()</definedName>
    <definedName name="aoc10_10_22_1">NA()</definedName>
    <definedName name="aoc10_11">NA()</definedName>
    <definedName name="aoc10_11_1">NA()</definedName>
    <definedName name="aoc10_11_17">NA()</definedName>
    <definedName name="aoc10_11_17_1">NA()</definedName>
    <definedName name="aoc10_11_22">NA()</definedName>
    <definedName name="aoc10_11_22_1">NA()</definedName>
    <definedName name="aoc10_12">NA()</definedName>
    <definedName name="aoc10_12_1">NA()</definedName>
    <definedName name="aoc10_12_17">NA()</definedName>
    <definedName name="aoc10_12_17_1">NA()</definedName>
    <definedName name="aoc10_12_22">NA()</definedName>
    <definedName name="aoc10_12_22_1">NA()</definedName>
    <definedName name="aoc10_14">NA()</definedName>
    <definedName name="aoc10_14_1">NA()</definedName>
    <definedName name="aoc10_14_17">NA()</definedName>
    <definedName name="aoc10_14_17_1">NA()</definedName>
    <definedName name="aoc10_14_22">NA()</definedName>
    <definedName name="aoc10_14_22_1">NA()</definedName>
    <definedName name="aoc10_16">NA()</definedName>
    <definedName name="aoc10_16_1">NA()</definedName>
    <definedName name="aoc10_16_17">NA()</definedName>
    <definedName name="aoc10_16_17_1">NA()</definedName>
    <definedName name="aoc10_16_22">NA()</definedName>
    <definedName name="aoc10_16_22_1">NA()</definedName>
    <definedName name="aoc10_17">NA()</definedName>
    <definedName name="aoc10_17_1">NA()</definedName>
    <definedName name="aoc10_22">NA()</definedName>
    <definedName name="aoc10_22_1">NA()</definedName>
    <definedName name="aoc10_3">NA()</definedName>
    <definedName name="aoc10_3_1">NA()</definedName>
    <definedName name="aoc10_3_1_1">NA()</definedName>
    <definedName name="aoc10_3_1_17">NA()</definedName>
    <definedName name="aoc10_3_1_17_1">NA()</definedName>
    <definedName name="aoc10_3_1_2">NA()</definedName>
    <definedName name="aoc10_3_1_22">NA()</definedName>
    <definedName name="aoc10_3_1_22_1">NA()</definedName>
    <definedName name="aoc10_3_10">NA()</definedName>
    <definedName name="aoc10_3_10_1">NA()</definedName>
    <definedName name="aoc10_3_10_17">NA()</definedName>
    <definedName name="aoc10_3_10_17_1">NA()</definedName>
    <definedName name="aoc10_3_10_22">NA()</definedName>
    <definedName name="aoc10_3_10_22_1">NA()</definedName>
    <definedName name="aoc10_3_11">NA()</definedName>
    <definedName name="aoc10_3_11_1">NA()</definedName>
    <definedName name="aoc10_3_11_17">NA()</definedName>
    <definedName name="aoc10_3_11_17_1">NA()</definedName>
    <definedName name="aoc10_3_11_22">NA()</definedName>
    <definedName name="aoc10_3_11_22_1">NA()</definedName>
    <definedName name="aoc10_3_12">NA()</definedName>
    <definedName name="aoc10_3_12_1">NA()</definedName>
    <definedName name="aoc10_3_12_17">NA()</definedName>
    <definedName name="aoc10_3_12_17_1">NA()</definedName>
    <definedName name="aoc10_3_12_22">NA()</definedName>
    <definedName name="aoc10_3_12_22_1">NA()</definedName>
    <definedName name="aoc10_3_14">NA()</definedName>
    <definedName name="aoc10_3_14_1">NA()</definedName>
    <definedName name="aoc10_3_14_17">NA()</definedName>
    <definedName name="aoc10_3_14_17_1">NA()</definedName>
    <definedName name="aoc10_3_14_22">NA()</definedName>
    <definedName name="aoc10_3_14_22_1">NA()</definedName>
    <definedName name="aoc10_3_16">NA()</definedName>
    <definedName name="aoc10_3_16_1">NA()</definedName>
    <definedName name="aoc10_3_16_17">NA()</definedName>
    <definedName name="aoc10_3_16_17_1">NA()</definedName>
    <definedName name="aoc10_3_16_22">NA()</definedName>
    <definedName name="aoc10_3_16_22_1">NA()</definedName>
    <definedName name="aoc10_3_17">NA()</definedName>
    <definedName name="aoc10_3_17_1">NA()</definedName>
    <definedName name="aoc10_3_22">NA()</definedName>
    <definedName name="aoc10_3_22_1">NA()</definedName>
    <definedName name="aoc10_3_5">NA()</definedName>
    <definedName name="aoc10_3_5_1">NA()</definedName>
    <definedName name="aoc10_3_8">NA()</definedName>
    <definedName name="aoc10_3_8_1">NA()</definedName>
    <definedName name="aoc10_3_8_17">NA()</definedName>
    <definedName name="aoc10_3_8_17_1">NA()</definedName>
    <definedName name="aoc10_3_8_22">NA()</definedName>
    <definedName name="aoc10_3_8_22_1">NA()</definedName>
    <definedName name="aoc10_3_9">NA()</definedName>
    <definedName name="aoc10_3_9_1">NA()</definedName>
    <definedName name="aoc10_3_9_17">NA()</definedName>
    <definedName name="aoc10_3_9_17_1">NA()</definedName>
    <definedName name="aoc10_3_9_22">NA()</definedName>
    <definedName name="aoc10_3_9_22_1">NA()</definedName>
    <definedName name="aoc10_5">NA()</definedName>
    <definedName name="aoc10_5_1">NA()</definedName>
    <definedName name="aoc10_8">NA()</definedName>
    <definedName name="aoc10_8_1">NA()</definedName>
    <definedName name="aoc10_8_17">NA()</definedName>
    <definedName name="aoc10_8_17_1">NA()</definedName>
    <definedName name="aoc10_8_22">NA()</definedName>
    <definedName name="aoc10_8_22_1">NA()</definedName>
    <definedName name="aoc10_9">NA()</definedName>
    <definedName name="aoc10_9_1">NA()</definedName>
    <definedName name="aoc10_9_17">NA()</definedName>
    <definedName name="aoc10_9_17_1">NA()</definedName>
    <definedName name="aoc10_9_22">NA()</definedName>
    <definedName name="aoc10_9_22_1">NA()</definedName>
    <definedName name="aoc11_1">"#REF!"</definedName>
    <definedName name="aoc11_1_1">"#REF!"</definedName>
    <definedName name="aoc11_1_17">"#REF!"</definedName>
    <definedName name="aoc11_1_17_1">"#REF!"</definedName>
    <definedName name="aoc11_1_22">"#REF!"</definedName>
    <definedName name="aoc11_1_22_1">"#REF!"</definedName>
    <definedName name="aoc11_10">"#REF!"</definedName>
    <definedName name="aoc11_10_1">"#REF!"</definedName>
    <definedName name="aoc11_10_17">"#REF!"</definedName>
    <definedName name="aoc11_10_17_1">"#REF!"</definedName>
    <definedName name="aoc11_10_22">"#REF!"</definedName>
    <definedName name="aoc11_10_22_1">"#REF!"</definedName>
    <definedName name="aoc11_11">"#REF!"</definedName>
    <definedName name="aoc11_11_1">"#REF!"</definedName>
    <definedName name="aoc11_11_17">"#REF!"</definedName>
    <definedName name="aoc11_11_17_1">"#REF!"</definedName>
    <definedName name="aoc11_11_22">"#REF!"</definedName>
    <definedName name="aoc11_11_22_1">"#REF!"</definedName>
    <definedName name="aoc11_12">"#REF!"</definedName>
    <definedName name="aoc11_12_1">"#REF!"</definedName>
    <definedName name="aoc11_12_17">"#REF!"</definedName>
    <definedName name="aoc11_12_17_1">"#REF!"</definedName>
    <definedName name="aoc11_12_22">"#REF!"</definedName>
    <definedName name="aoc11_12_22_1">"#REF!"</definedName>
    <definedName name="aoc11_14">"#REF!"</definedName>
    <definedName name="aoc11_14_1">"#REF!"</definedName>
    <definedName name="aoc11_14_17">"#REF!"</definedName>
    <definedName name="aoc11_14_17_1">"#REF!"</definedName>
    <definedName name="aoc11_14_22">"#REF!"</definedName>
    <definedName name="aoc11_14_22_1">"#REF!"</definedName>
    <definedName name="aoc11_16">"#REF!"</definedName>
    <definedName name="aoc11_16_1">"#REF!"</definedName>
    <definedName name="aoc11_16_17">"#REF!"</definedName>
    <definedName name="aoc11_16_17_1">"#REF!"</definedName>
    <definedName name="aoc11_16_22">"#REF!"</definedName>
    <definedName name="aoc11_16_22_1">"#REF!"</definedName>
    <definedName name="aoc11_17">"#REF!"</definedName>
    <definedName name="aoc11_17_1">"#REF!"</definedName>
    <definedName name="aoc11_18">#REF!</definedName>
    <definedName name="aoc11_19">#REF!</definedName>
    <definedName name="aoc11_22">"#REF!"</definedName>
    <definedName name="aoc11_22_1">"#REF!"</definedName>
    <definedName name="aoc11_3">"#REF!"</definedName>
    <definedName name="aoc11_3_1">"#REF!"</definedName>
    <definedName name="aoc11_3_1_1">"#REF!"</definedName>
    <definedName name="aoc11_3_1_17">"#REF!"</definedName>
    <definedName name="aoc11_3_1_17_1">"#REF!"</definedName>
    <definedName name="aoc11_3_1_2">"#REF!"</definedName>
    <definedName name="aoc11_3_1_22">"#REF!"</definedName>
    <definedName name="aoc11_3_1_22_1">"#REF!"</definedName>
    <definedName name="aoc11_3_10">"#REF!"</definedName>
    <definedName name="aoc11_3_10_1">"#REF!"</definedName>
    <definedName name="aoc11_3_10_17">"#REF!"</definedName>
    <definedName name="aoc11_3_10_17_1">"#REF!"</definedName>
    <definedName name="aoc11_3_10_22">"#REF!"</definedName>
    <definedName name="aoc11_3_10_22_1">"#REF!"</definedName>
    <definedName name="aoc11_3_11">"#REF!"</definedName>
    <definedName name="aoc11_3_11_1">"#REF!"</definedName>
    <definedName name="aoc11_3_11_17">"#REF!"</definedName>
    <definedName name="aoc11_3_11_17_1">"#REF!"</definedName>
    <definedName name="aoc11_3_11_22">"#REF!"</definedName>
    <definedName name="aoc11_3_11_22_1">"#REF!"</definedName>
    <definedName name="aoc11_3_12">"#REF!"</definedName>
    <definedName name="aoc11_3_12_1">"#REF!"</definedName>
    <definedName name="aoc11_3_12_17">"#REF!"</definedName>
    <definedName name="aoc11_3_12_17_1">"#REF!"</definedName>
    <definedName name="aoc11_3_12_22">"#REF!"</definedName>
    <definedName name="aoc11_3_12_22_1">"#REF!"</definedName>
    <definedName name="aoc11_3_14">"#REF!"</definedName>
    <definedName name="aoc11_3_14_1">"#REF!"</definedName>
    <definedName name="aoc11_3_14_17">"#REF!"</definedName>
    <definedName name="aoc11_3_14_17_1">"#REF!"</definedName>
    <definedName name="aoc11_3_14_22">"#REF!"</definedName>
    <definedName name="aoc11_3_14_22_1">"#REF!"</definedName>
    <definedName name="aoc11_3_16">"#REF!"</definedName>
    <definedName name="aoc11_3_16_1">"#REF!"</definedName>
    <definedName name="aoc11_3_16_17">"#REF!"</definedName>
    <definedName name="aoc11_3_16_17_1">"#REF!"</definedName>
    <definedName name="aoc11_3_16_22">"#REF!"</definedName>
    <definedName name="aoc11_3_16_22_1">"#REF!"</definedName>
    <definedName name="aoc11_3_17">"#REF!"</definedName>
    <definedName name="aoc11_3_17_1">"#REF!"</definedName>
    <definedName name="aoc11_3_22">"#REF!"</definedName>
    <definedName name="aoc11_3_22_1">"#REF!"</definedName>
    <definedName name="aoc11_3_5">"#REF!"</definedName>
    <definedName name="aoc11_3_5_1">"#REF!"</definedName>
    <definedName name="aoc11_3_8">"#REF!"</definedName>
    <definedName name="aoc11_3_8_1">"#REF!"</definedName>
    <definedName name="aoc11_3_8_17">"#REF!"</definedName>
    <definedName name="aoc11_3_8_17_1">"#REF!"</definedName>
    <definedName name="aoc11_3_8_22">"#REF!"</definedName>
    <definedName name="aoc11_3_8_22_1">"#REF!"</definedName>
    <definedName name="aoc11_3_9">"#REF!"</definedName>
    <definedName name="aoc11_3_9_1">"#REF!"</definedName>
    <definedName name="aoc11_3_9_17">"#REF!"</definedName>
    <definedName name="aoc11_3_9_17_1">"#REF!"</definedName>
    <definedName name="aoc11_3_9_22">"#REF!"</definedName>
    <definedName name="aoc11_3_9_22_1">"#REF!"</definedName>
    <definedName name="aoc11_5">"#REF!"</definedName>
    <definedName name="aoc11_5_1">"#REF!"</definedName>
    <definedName name="aoc11_8">"#REF!"</definedName>
    <definedName name="aoc11_8_1">"#REF!"</definedName>
    <definedName name="aoc11_8_17">"#REF!"</definedName>
    <definedName name="aoc11_8_17_1">"#REF!"</definedName>
    <definedName name="aoc11_8_22">"#REF!"</definedName>
    <definedName name="aoc11_8_22_1">"#REF!"</definedName>
    <definedName name="aoc11_9">"#REF!"</definedName>
    <definedName name="aoc11_9_1">"#REF!"</definedName>
    <definedName name="aoc11_9_17">"#REF!"</definedName>
    <definedName name="aoc11_9_17_1">"#REF!"</definedName>
    <definedName name="aoc11_9_22">"#REF!"</definedName>
    <definedName name="aoc11_9_22_1">"#REF!"</definedName>
    <definedName name="AOC1CHITT">#REF!</definedName>
    <definedName name="aoc2_1">NA()</definedName>
    <definedName name="aoc2_1_1">NA()</definedName>
    <definedName name="aoc2_1_17">NA()</definedName>
    <definedName name="aoc2_1_17_1">NA()</definedName>
    <definedName name="aoc2_1_22">NA()</definedName>
    <definedName name="aoc2_1_22_1">NA()</definedName>
    <definedName name="aoc2_10">NA()</definedName>
    <definedName name="aoc2_10_1">NA()</definedName>
    <definedName name="aoc2_10_17">NA()</definedName>
    <definedName name="aoc2_10_17_1">NA()</definedName>
    <definedName name="aoc2_10_22">NA()</definedName>
    <definedName name="aoc2_10_22_1">NA()</definedName>
    <definedName name="aoc2_10_9">#REF!</definedName>
    <definedName name="aoc2_11">NA()</definedName>
    <definedName name="aoc2_11_1">NA()</definedName>
    <definedName name="aoc2_11_17">NA()</definedName>
    <definedName name="aoc2_11_17_1">NA()</definedName>
    <definedName name="aoc2_11_22">NA()</definedName>
    <definedName name="aoc2_11_22_1">NA()</definedName>
    <definedName name="aoc2_11_9">#REF!</definedName>
    <definedName name="aoc2_12">NA()</definedName>
    <definedName name="aoc2_12_1">NA()</definedName>
    <definedName name="aoc2_12_17">NA()</definedName>
    <definedName name="aoc2_12_17_1">NA()</definedName>
    <definedName name="aoc2_12_22">NA()</definedName>
    <definedName name="aoc2_12_22_1">NA()</definedName>
    <definedName name="aoc2_12_9">#REF!</definedName>
    <definedName name="aoc2_13_9">#REF!</definedName>
    <definedName name="aoc2_14">NA()</definedName>
    <definedName name="aoc2_14_1">NA()</definedName>
    <definedName name="aoc2_14_17">NA()</definedName>
    <definedName name="aoc2_14_17_1">NA()</definedName>
    <definedName name="aoc2_14_22">NA()</definedName>
    <definedName name="aoc2_14_22_1">NA()</definedName>
    <definedName name="aoc2_14_9">#REF!</definedName>
    <definedName name="aoc2_15">#REF!</definedName>
    <definedName name="aoc2_15_1">#REF!</definedName>
    <definedName name="aoc2_15_1_9">#REF!</definedName>
    <definedName name="aoc2_16">NA()</definedName>
    <definedName name="aoc2_16_1">NA()</definedName>
    <definedName name="aoc2_16_17">NA()</definedName>
    <definedName name="aoc2_16_17_1">NA()</definedName>
    <definedName name="aoc2_16_22">NA()</definedName>
    <definedName name="aoc2_16_22_1">NA()</definedName>
    <definedName name="aoc2_17">NA()</definedName>
    <definedName name="aoc2_17_1">NA()</definedName>
    <definedName name="aoc2_22">NA()</definedName>
    <definedName name="aoc2_22_1">NA()</definedName>
    <definedName name="aoc2_3">NA()</definedName>
    <definedName name="aoc2_3_1">NA()</definedName>
    <definedName name="aoc2_3_1_1">NA()</definedName>
    <definedName name="aoc2_3_1_17">NA()</definedName>
    <definedName name="aoc2_3_1_17_1">NA()</definedName>
    <definedName name="aoc2_3_1_2">NA()</definedName>
    <definedName name="aoc2_3_1_22">NA()</definedName>
    <definedName name="aoc2_3_1_22_1">NA()</definedName>
    <definedName name="aoc2_3_10">NA()</definedName>
    <definedName name="aoc2_3_10_1">NA()</definedName>
    <definedName name="aoc2_3_10_17">NA()</definedName>
    <definedName name="aoc2_3_10_17_1">NA()</definedName>
    <definedName name="aoc2_3_10_22">NA()</definedName>
    <definedName name="aoc2_3_10_22_1">NA()</definedName>
    <definedName name="aoc2_3_11">NA()</definedName>
    <definedName name="aoc2_3_11_1">NA()</definedName>
    <definedName name="aoc2_3_11_17">NA()</definedName>
    <definedName name="aoc2_3_11_17_1">NA()</definedName>
    <definedName name="aoc2_3_11_22">NA()</definedName>
    <definedName name="aoc2_3_11_22_1">NA()</definedName>
    <definedName name="aoc2_3_12">NA()</definedName>
    <definedName name="aoc2_3_12_1">NA()</definedName>
    <definedName name="aoc2_3_12_17">NA()</definedName>
    <definedName name="aoc2_3_12_17_1">NA()</definedName>
    <definedName name="aoc2_3_12_22">NA()</definedName>
    <definedName name="aoc2_3_12_22_1">NA()</definedName>
    <definedName name="aoc2_3_14">NA()</definedName>
    <definedName name="aoc2_3_14_1">NA()</definedName>
    <definedName name="aoc2_3_14_17">NA()</definedName>
    <definedName name="aoc2_3_14_17_1">NA()</definedName>
    <definedName name="aoc2_3_14_22">NA()</definedName>
    <definedName name="aoc2_3_14_22_1">NA()</definedName>
    <definedName name="aoc2_3_16">NA()</definedName>
    <definedName name="aoc2_3_16_1">NA()</definedName>
    <definedName name="aoc2_3_16_17">NA()</definedName>
    <definedName name="aoc2_3_16_17_1">NA()</definedName>
    <definedName name="aoc2_3_16_22">NA()</definedName>
    <definedName name="aoc2_3_16_22_1">NA()</definedName>
    <definedName name="aoc2_3_17">NA()</definedName>
    <definedName name="aoc2_3_17_1">NA()</definedName>
    <definedName name="aoc2_3_22">NA()</definedName>
    <definedName name="aoc2_3_22_1">NA()</definedName>
    <definedName name="aoc2_3_5">NA()</definedName>
    <definedName name="aoc2_3_5_1">NA()</definedName>
    <definedName name="aoc2_3_8">NA()</definedName>
    <definedName name="aoc2_3_8_1">NA()</definedName>
    <definedName name="aoc2_3_8_17">NA()</definedName>
    <definedName name="aoc2_3_8_17_1">NA()</definedName>
    <definedName name="aoc2_3_8_22">NA()</definedName>
    <definedName name="aoc2_3_8_22_1">NA()</definedName>
    <definedName name="aoc2_3_9">NA()</definedName>
    <definedName name="aoc2_3_9_1">NA()</definedName>
    <definedName name="aoc2_3_9_17">NA()</definedName>
    <definedName name="aoc2_3_9_17_1">NA()</definedName>
    <definedName name="aoc2_3_9_22">NA()</definedName>
    <definedName name="aoc2_3_9_22_1">NA()</definedName>
    <definedName name="aoc2_5">NA()</definedName>
    <definedName name="aoc2_5_1">NA()</definedName>
    <definedName name="aoc2_8">NA()</definedName>
    <definedName name="aoc2_8_1">NA()</definedName>
    <definedName name="aoc2_8_17">NA()</definedName>
    <definedName name="aoc2_8_17_1">NA()</definedName>
    <definedName name="aoc2_8_22">NA()</definedName>
    <definedName name="aoc2_8_22_1">NA()</definedName>
    <definedName name="aoc2_8_9">#REF!</definedName>
    <definedName name="aoc2_9">NA()</definedName>
    <definedName name="aoc2_9_1">NA()</definedName>
    <definedName name="aoc2_9_17">NA()</definedName>
    <definedName name="aoc2_9_17_1">NA()</definedName>
    <definedName name="aoc2_9_22">NA()</definedName>
    <definedName name="aoc2_9_22_1">NA()</definedName>
    <definedName name="AOC2CHITT">#REF!</definedName>
    <definedName name="AOC2MAIN">#REF!</definedName>
    <definedName name="aoc3_1">NA()</definedName>
    <definedName name="aoc3_1_1">NA()</definedName>
    <definedName name="aoc3_1_17">NA()</definedName>
    <definedName name="aoc3_1_17_1">NA()</definedName>
    <definedName name="aoc3_1_22">NA()</definedName>
    <definedName name="aoc3_1_22_1">NA()</definedName>
    <definedName name="aoc3_10">NA()</definedName>
    <definedName name="aoc3_10_1">NA()</definedName>
    <definedName name="aoc3_10_17">NA()</definedName>
    <definedName name="aoc3_10_17_1">NA()</definedName>
    <definedName name="aoc3_10_22">NA()</definedName>
    <definedName name="aoc3_10_22_1">NA()</definedName>
    <definedName name="aoc3_11">NA()</definedName>
    <definedName name="aoc3_11_1">NA()</definedName>
    <definedName name="aoc3_11_17">NA()</definedName>
    <definedName name="aoc3_11_17_1">NA()</definedName>
    <definedName name="aoc3_11_22">NA()</definedName>
    <definedName name="aoc3_11_22_1">NA()</definedName>
    <definedName name="aoc3_12">NA()</definedName>
    <definedName name="aoc3_12_1">NA()</definedName>
    <definedName name="aoc3_12_17">NA()</definedName>
    <definedName name="aoc3_12_17_1">NA()</definedName>
    <definedName name="aoc3_12_22">NA()</definedName>
    <definedName name="aoc3_12_22_1">NA()</definedName>
    <definedName name="aoc3_12_9">#REF!</definedName>
    <definedName name="aoc3_13_9">#REF!</definedName>
    <definedName name="aoc3_14">NA()</definedName>
    <definedName name="aoc3_14_1">NA()</definedName>
    <definedName name="aoc3_14_17">NA()</definedName>
    <definedName name="aoc3_14_17_1">NA()</definedName>
    <definedName name="aoc3_14_22">NA()</definedName>
    <definedName name="aoc3_14_22_1">NA()</definedName>
    <definedName name="aoc3_14_9">#REF!</definedName>
    <definedName name="aoc3_15_1">#REF!</definedName>
    <definedName name="aoc3_15_1_9">#REF!</definedName>
    <definedName name="aoc3_16">NA()</definedName>
    <definedName name="aoc3_16_1">NA()</definedName>
    <definedName name="aoc3_16_17">NA()</definedName>
    <definedName name="aoc3_16_17_1">NA()</definedName>
    <definedName name="aoc3_16_22">NA()</definedName>
    <definedName name="aoc3_16_22_1">NA()</definedName>
    <definedName name="aoc3_17">NA()</definedName>
    <definedName name="aoc3_17_1">NA()</definedName>
    <definedName name="aoc3_22">NA()</definedName>
    <definedName name="aoc3_22_1">NA()</definedName>
    <definedName name="aoc3_3">NA()</definedName>
    <definedName name="aoc3_3_1">NA()</definedName>
    <definedName name="aoc3_3_1_1">NA()</definedName>
    <definedName name="aoc3_3_1_17">NA()</definedName>
    <definedName name="aoc3_3_1_17_1">NA()</definedName>
    <definedName name="aoc3_3_1_2">NA()</definedName>
    <definedName name="aoc3_3_1_22">NA()</definedName>
    <definedName name="aoc3_3_1_22_1">NA()</definedName>
    <definedName name="aoc3_3_10">NA()</definedName>
    <definedName name="aoc3_3_10_1">NA()</definedName>
    <definedName name="aoc3_3_10_17">NA()</definedName>
    <definedName name="aoc3_3_10_17_1">NA()</definedName>
    <definedName name="aoc3_3_10_22">NA()</definedName>
    <definedName name="aoc3_3_10_22_1">NA()</definedName>
    <definedName name="aoc3_3_11">NA()</definedName>
    <definedName name="aoc3_3_11_1">NA()</definedName>
    <definedName name="aoc3_3_11_17">NA()</definedName>
    <definedName name="aoc3_3_11_17_1">NA()</definedName>
    <definedName name="aoc3_3_11_22">NA()</definedName>
    <definedName name="aoc3_3_11_22_1">NA()</definedName>
    <definedName name="aoc3_3_12">NA()</definedName>
    <definedName name="aoc3_3_12_1">NA()</definedName>
    <definedName name="aoc3_3_12_17">NA()</definedName>
    <definedName name="aoc3_3_12_17_1">NA()</definedName>
    <definedName name="aoc3_3_12_22">NA()</definedName>
    <definedName name="aoc3_3_12_22_1">NA()</definedName>
    <definedName name="aoc3_3_14">NA()</definedName>
    <definedName name="aoc3_3_14_1">NA()</definedName>
    <definedName name="aoc3_3_14_17">NA()</definedName>
    <definedName name="aoc3_3_14_17_1">NA()</definedName>
    <definedName name="aoc3_3_14_22">NA()</definedName>
    <definedName name="aoc3_3_14_22_1">NA()</definedName>
    <definedName name="aoc3_3_16">NA()</definedName>
    <definedName name="aoc3_3_16_1">NA()</definedName>
    <definedName name="aoc3_3_16_17">NA()</definedName>
    <definedName name="aoc3_3_16_17_1">NA()</definedName>
    <definedName name="aoc3_3_16_22">NA()</definedName>
    <definedName name="aoc3_3_16_22_1">NA()</definedName>
    <definedName name="aoc3_3_17">NA()</definedName>
    <definedName name="aoc3_3_17_1">NA()</definedName>
    <definedName name="aoc3_3_22">NA()</definedName>
    <definedName name="aoc3_3_22_1">NA()</definedName>
    <definedName name="aoc3_3_5">NA()</definedName>
    <definedName name="aoc3_3_5_1">NA()</definedName>
    <definedName name="aoc3_3_8">NA()</definedName>
    <definedName name="aoc3_3_8_1">NA()</definedName>
    <definedName name="aoc3_3_8_17">NA()</definedName>
    <definedName name="aoc3_3_8_17_1">NA()</definedName>
    <definedName name="aoc3_3_8_22">NA()</definedName>
    <definedName name="aoc3_3_8_22_1">NA()</definedName>
    <definedName name="aoc3_3_9">NA()</definedName>
    <definedName name="aoc3_3_9_1">NA()</definedName>
    <definedName name="aoc3_3_9_17">NA()</definedName>
    <definedName name="aoc3_3_9_17_1">NA()</definedName>
    <definedName name="aoc3_3_9_22">NA()</definedName>
    <definedName name="aoc3_3_9_22_1">NA()</definedName>
    <definedName name="aoc3_5">NA()</definedName>
    <definedName name="aoc3_5_1">NA()</definedName>
    <definedName name="aoc3_6_12_9">#REF!</definedName>
    <definedName name="aoc3_6_13_9">#REF!</definedName>
    <definedName name="aoc3_6_16">#REF!</definedName>
    <definedName name="aoc3_6_17">#REF!</definedName>
    <definedName name="aoc3_6_9">#REF!</definedName>
    <definedName name="aoc3_7_9">#REF!</definedName>
    <definedName name="aoc3_8">NA()</definedName>
    <definedName name="aoc3_8_1">NA()</definedName>
    <definedName name="aoc3_8_1_16">#REF!</definedName>
    <definedName name="aoc3_8_1_17">#REF!</definedName>
    <definedName name="aoc3_8_1_9">#REF!</definedName>
    <definedName name="aoc3_8_12_9">#REF!</definedName>
    <definedName name="aoc3_8_13_9">#REF!</definedName>
    <definedName name="aoc3_8_16">#REF!</definedName>
    <definedName name="aoc3_8_17">NA()</definedName>
    <definedName name="aoc3_8_17_1">NA()</definedName>
    <definedName name="aoc3_8_22">NA()</definedName>
    <definedName name="aoc3_8_22_1">NA()</definedName>
    <definedName name="aoc3_8_9">#REF!</definedName>
    <definedName name="aoc3_9">NA()</definedName>
    <definedName name="aoc3_9_1">NA()</definedName>
    <definedName name="aoc3_9_17">NA()</definedName>
    <definedName name="aoc3_9_17_1">NA()</definedName>
    <definedName name="aoc3_9_22">NA()</definedName>
    <definedName name="aoc3_9_22_1">NA()</definedName>
    <definedName name="aoc3_9_9">#REF!</definedName>
    <definedName name="aoc4_1">NA()</definedName>
    <definedName name="aoc4_1_1">NA()</definedName>
    <definedName name="aoc4_1_17">NA()</definedName>
    <definedName name="aoc4_1_17_1">NA()</definedName>
    <definedName name="aoc4_1_22">NA()</definedName>
    <definedName name="aoc4_1_22_1">NA()</definedName>
    <definedName name="aoc4_10">NA()</definedName>
    <definedName name="aoc4_10_1">NA()</definedName>
    <definedName name="aoc4_10_1_1">#REF!</definedName>
    <definedName name="aoc4_10_1_9_1">#REF!</definedName>
    <definedName name="aoc4_10_10">#REF!</definedName>
    <definedName name="aoc4_10_10_9">#REF!</definedName>
    <definedName name="aoc4_10_12">#REF!</definedName>
    <definedName name="aoc4_10_12_9">#REF!</definedName>
    <definedName name="aoc4_10_14">#REF!</definedName>
    <definedName name="aoc4_10_14_9">#REF!</definedName>
    <definedName name="aoc4_10_15">#REF!</definedName>
    <definedName name="aoc4_10_15_9">#REF!</definedName>
    <definedName name="aoc4_10_16">NA()</definedName>
    <definedName name="aoc4_10_17">NA()</definedName>
    <definedName name="aoc4_10_17_1">NA()</definedName>
    <definedName name="aoc4_10_22">NA()</definedName>
    <definedName name="aoc4_10_22_1">NA()</definedName>
    <definedName name="aoc4_10_8">#REF!</definedName>
    <definedName name="aoc4_10_8_9">#REF!</definedName>
    <definedName name="aoc4_10_9">#REF!</definedName>
    <definedName name="aoc4_11">NA()</definedName>
    <definedName name="aoc4_11_1">NA()</definedName>
    <definedName name="aoc4_11_17">NA()</definedName>
    <definedName name="aoc4_11_17_1">NA()</definedName>
    <definedName name="aoc4_11_22">NA()</definedName>
    <definedName name="aoc4_11_22_1">NA()</definedName>
    <definedName name="aoc4_11_9">#REF!</definedName>
    <definedName name="aoc4_12">NA()</definedName>
    <definedName name="aoc4_12_1">NA()</definedName>
    <definedName name="aoc4_12_1_9">#REF!</definedName>
    <definedName name="aoc4_12_10">#REF!</definedName>
    <definedName name="aoc4_12_10_9">#REF!</definedName>
    <definedName name="aoc4_12_12">#REF!</definedName>
    <definedName name="aoc4_12_12_9">#REF!</definedName>
    <definedName name="aoc4_12_14">#REF!</definedName>
    <definedName name="aoc4_12_14_9">#REF!</definedName>
    <definedName name="aoc4_12_15">#REF!</definedName>
    <definedName name="aoc4_12_15_9">#REF!</definedName>
    <definedName name="aoc4_12_16">#REF!</definedName>
    <definedName name="aoc4_12_17">NA()</definedName>
    <definedName name="aoc4_12_17_1">NA()</definedName>
    <definedName name="aoc4_12_22">NA()</definedName>
    <definedName name="aoc4_12_22_1">NA()</definedName>
    <definedName name="aoc4_12_8">#REF!</definedName>
    <definedName name="aoc4_12_8_9">#REF!</definedName>
    <definedName name="aoc4_13_16">#REF!</definedName>
    <definedName name="aoc4_13_17">#REF!</definedName>
    <definedName name="aoc4_14">NA()</definedName>
    <definedName name="aoc4_14_1">NA()</definedName>
    <definedName name="aoc4_14_17">NA()</definedName>
    <definedName name="aoc4_14_17_1">NA()</definedName>
    <definedName name="aoc4_14_22">NA()</definedName>
    <definedName name="aoc4_14_22_1">NA()</definedName>
    <definedName name="aoc4_15_1_1">#REF!</definedName>
    <definedName name="aoc4_15_1_9_1">#REF!</definedName>
    <definedName name="aoc4_15_9">#REF!</definedName>
    <definedName name="aoc4_16">NA()</definedName>
    <definedName name="aoc4_16_1">NA()</definedName>
    <definedName name="aoc4_16_16">#REF!</definedName>
    <definedName name="aoc4_16_17">NA()</definedName>
    <definedName name="aoc4_16_17_1">NA()</definedName>
    <definedName name="aoc4_16_22">NA()</definedName>
    <definedName name="aoc4_16_22_1">NA()</definedName>
    <definedName name="aoc4_17">NA()</definedName>
    <definedName name="aoc4_17_1">NA()</definedName>
    <definedName name="aoc4_17_9">#REF!</definedName>
    <definedName name="aoc4_18">#REF!</definedName>
    <definedName name="aoc4_18_16">#REF!</definedName>
    <definedName name="aoc4_18_9">#REF!</definedName>
    <definedName name="aoc4_19_9">#REF!</definedName>
    <definedName name="aoc4_20">#REF!</definedName>
    <definedName name="aoc4_20_9">#REF!</definedName>
    <definedName name="aoc4_22">NA()</definedName>
    <definedName name="aoc4_22_1">NA()</definedName>
    <definedName name="aoc4_3">NA()</definedName>
    <definedName name="aoc4_3_1">NA()</definedName>
    <definedName name="aoc4_3_1_1">NA()</definedName>
    <definedName name="aoc4_3_1_17">NA()</definedName>
    <definedName name="aoc4_3_1_17_1">NA()</definedName>
    <definedName name="aoc4_3_1_2">NA()</definedName>
    <definedName name="aoc4_3_1_22">NA()</definedName>
    <definedName name="aoc4_3_1_22_1">NA()</definedName>
    <definedName name="aoc4_3_10">NA()</definedName>
    <definedName name="aoc4_3_10_1">NA()</definedName>
    <definedName name="aoc4_3_10_17">NA()</definedName>
    <definedName name="aoc4_3_10_17_1">NA()</definedName>
    <definedName name="aoc4_3_10_22">NA()</definedName>
    <definedName name="aoc4_3_10_22_1">NA()</definedName>
    <definedName name="aoc4_3_11">NA()</definedName>
    <definedName name="aoc4_3_11_1">NA()</definedName>
    <definedName name="aoc4_3_11_17">NA()</definedName>
    <definedName name="aoc4_3_11_17_1">NA()</definedName>
    <definedName name="aoc4_3_11_22">NA()</definedName>
    <definedName name="aoc4_3_11_22_1">NA()</definedName>
    <definedName name="aoc4_3_12">NA()</definedName>
    <definedName name="aoc4_3_12_1">NA()</definedName>
    <definedName name="aoc4_3_12_17">NA()</definedName>
    <definedName name="aoc4_3_12_17_1">NA()</definedName>
    <definedName name="aoc4_3_12_22">NA()</definedName>
    <definedName name="aoc4_3_12_22_1">NA()</definedName>
    <definedName name="aoc4_3_14">NA()</definedName>
    <definedName name="aoc4_3_14_1">NA()</definedName>
    <definedName name="aoc4_3_14_17">NA()</definedName>
    <definedName name="aoc4_3_14_17_1">NA()</definedName>
    <definedName name="aoc4_3_14_22">NA()</definedName>
    <definedName name="aoc4_3_14_22_1">NA()</definedName>
    <definedName name="aoc4_3_16">NA()</definedName>
    <definedName name="aoc4_3_16_1">NA()</definedName>
    <definedName name="aoc4_3_16_17">NA()</definedName>
    <definedName name="aoc4_3_16_17_1">NA()</definedName>
    <definedName name="aoc4_3_16_22">NA()</definedName>
    <definedName name="aoc4_3_16_22_1">NA()</definedName>
    <definedName name="aoc4_3_17">NA()</definedName>
    <definedName name="aoc4_3_17_1">NA()</definedName>
    <definedName name="aoc4_3_22">NA()</definedName>
    <definedName name="aoc4_3_22_1">NA()</definedName>
    <definedName name="aoc4_3_5">NA()</definedName>
    <definedName name="aoc4_3_5_1">NA()</definedName>
    <definedName name="aoc4_3_8">NA()</definedName>
    <definedName name="aoc4_3_8_1">NA()</definedName>
    <definedName name="aoc4_3_8_17">NA()</definedName>
    <definedName name="aoc4_3_8_17_1">NA()</definedName>
    <definedName name="aoc4_3_8_22">NA()</definedName>
    <definedName name="aoc4_3_8_22_1">NA()</definedName>
    <definedName name="aoc4_3_9">NA()</definedName>
    <definedName name="aoc4_3_9_1">NA()</definedName>
    <definedName name="aoc4_3_9_17">NA()</definedName>
    <definedName name="aoc4_3_9_17_1">NA()</definedName>
    <definedName name="aoc4_3_9_22">NA()</definedName>
    <definedName name="aoc4_3_9_22_1">NA()</definedName>
    <definedName name="aoc4_4_9">#REF!</definedName>
    <definedName name="aoc4_5">NA()</definedName>
    <definedName name="aoc4_5_1">NA()</definedName>
    <definedName name="aoc4_5_10">#REF!</definedName>
    <definedName name="aoc4_5_10_9">#REF!</definedName>
    <definedName name="aoc4_5_12">#REF!</definedName>
    <definedName name="aoc4_5_12_9">#REF!</definedName>
    <definedName name="aoc4_5_14">#REF!</definedName>
    <definedName name="aoc4_5_14_9">#REF!</definedName>
    <definedName name="aoc4_5_15">#REF!</definedName>
    <definedName name="aoc4_5_15_9">#REF!</definedName>
    <definedName name="aoc4_5_16">#REF!</definedName>
    <definedName name="aoc4_5_8">#REF!</definedName>
    <definedName name="aoc4_5_8_9">#REF!</definedName>
    <definedName name="aoc4_5_9">#REF!</definedName>
    <definedName name="aoc4_6_12_9">#REF!</definedName>
    <definedName name="aoc4_6_13_9">#REF!</definedName>
    <definedName name="aoc4_6_16">#REF!</definedName>
    <definedName name="aoc4_6_9">#REF!</definedName>
    <definedName name="aoc4_7">NA()</definedName>
    <definedName name="aoc4_7_16">NA()</definedName>
    <definedName name="aoc4_7_17">NA()</definedName>
    <definedName name="aoc4_7_9">#REF!</definedName>
    <definedName name="aoc4_8">NA()</definedName>
    <definedName name="aoc4_8_1">NA()</definedName>
    <definedName name="aoc4_8_1_1">#REF!</definedName>
    <definedName name="aoc4_8_1_1_9">#REF!</definedName>
    <definedName name="aoc4_8_1_16">NA()</definedName>
    <definedName name="aoc4_8_1_17">NA()</definedName>
    <definedName name="aoc4_8_1_9">#REF!</definedName>
    <definedName name="aoc4_8_10">#REF!</definedName>
    <definedName name="aoc4_8_10_9">#REF!</definedName>
    <definedName name="aoc4_8_12">#REF!</definedName>
    <definedName name="aoc4_8_12_9">#REF!</definedName>
    <definedName name="aoc4_8_14">#REF!</definedName>
    <definedName name="aoc4_8_14_9">#REF!</definedName>
    <definedName name="aoc4_8_15">#REF!</definedName>
    <definedName name="aoc4_8_15_9">#REF!</definedName>
    <definedName name="aoc4_8_16">#REF!</definedName>
    <definedName name="aoc4_8_17">NA()</definedName>
    <definedName name="aoc4_8_17_1">NA()</definedName>
    <definedName name="aoc4_8_22">NA()</definedName>
    <definedName name="aoc4_8_22_1">NA()</definedName>
    <definedName name="aoc4_8_8">#REF!</definedName>
    <definedName name="aoc4_8_8_9">#REF!</definedName>
    <definedName name="aoc4_8_9">#REF!</definedName>
    <definedName name="aoc4_9">NA()</definedName>
    <definedName name="aoc4_9_1">NA()</definedName>
    <definedName name="aoc4_9_16">NA()</definedName>
    <definedName name="aoc4_9_17">NA()</definedName>
    <definedName name="aoc4_9_17_1">NA()</definedName>
    <definedName name="aoc4_9_22">NA()</definedName>
    <definedName name="aoc4_9_22_1">NA()</definedName>
    <definedName name="aoc4_9_9">#REF!</definedName>
    <definedName name="aoc7_1">"#REF!"</definedName>
    <definedName name="aoc7_1_1">"#REF!"</definedName>
    <definedName name="aoc7_1_17">"#REF!"</definedName>
    <definedName name="aoc7_1_17_1">"#REF!"</definedName>
    <definedName name="aoc7_1_22">"#REF!"</definedName>
    <definedName name="aoc7_1_22_1">"#REF!"</definedName>
    <definedName name="aoc7_10">"#REF!"</definedName>
    <definedName name="aoc7_10_1">"#REF!"</definedName>
    <definedName name="aoc7_10_17">"#REF!"</definedName>
    <definedName name="aoc7_10_17_1">"#REF!"</definedName>
    <definedName name="aoc7_10_22">"#REF!"</definedName>
    <definedName name="aoc7_10_22_1">"#REF!"</definedName>
    <definedName name="aoc7_11">"#REF!"</definedName>
    <definedName name="aoc7_11_1">"#REF!"</definedName>
    <definedName name="aoc7_11_17">"#REF!"</definedName>
    <definedName name="aoc7_11_17_1">"#REF!"</definedName>
    <definedName name="aoc7_11_22">"#REF!"</definedName>
    <definedName name="aoc7_11_22_1">"#REF!"</definedName>
    <definedName name="aoc7_12">"#REF!"</definedName>
    <definedName name="aoc7_12_1">"#REF!"</definedName>
    <definedName name="aoc7_12_17">"#REF!"</definedName>
    <definedName name="aoc7_12_17_1">"#REF!"</definedName>
    <definedName name="aoc7_12_22">"#REF!"</definedName>
    <definedName name="aoc7_12_22_1">"#REF!"</definedName>
    <definedName name="aoc7_14">"#REF!"</definedName>
    <definedName name="aoc7_14_1">"#REF!"</definedName>
    <definedName name="aoc7_14_17">"#REF!"</definedName>
    <definedName name="aoc7_14_17_1">"#REF!"</definedName>
    <definedName name="aoc7_14_22">"#REF!"</definedName>
    <definedName name="aoc7_14_22_1">"#REF!"</definedName>
    <definedName name="aoc7_16">"#REF!"</definedName>
    <definedName name="aoc7_16_1">"#REF!"</definedName>
    <definedName name="aoc7_16_17">"#REF!"</definedName>
    <definedName name="aoc7_16_17_1">"#REF!"</definedName>
    <definedName name="aoc7_16_22">"#REF!"</definedName>
    <definedName name="aoc7_16_22_1">"#REF!"</definedName>
    <definedName name="aoc7_17">"#REF!"</definedName>
    <definedName name="aoc7_17_1">"#REF!"</definedName>
    <definedName name="aoc7_18">#REF!</definedName>
    <definedName name="aoc7_19">#REF!</definedName>
    <definedName name="aoc7_22">"#REF!"</definedName>
    <definedName name="aoc7_22_1">"#REF!"</definedName>
    <definedName name="aoc7_3">"#REF!"</definedName>
    <definedName name="aoc7_3_1">"#REF!"</definedName>
    <definedName name="aoc7_3_1_1">"#REF!"</definedName>
    <definedName name="aoc7_3_1_17">"#REF!"</definedName>
    <definedName name="aoc7_3_1_17_1">"#REF!"</definedName>
    <definedName name="aoc7_3_1_2">"#REF!"</definedName>
    <definedName name="aoc7_3_1_22">"#REF!"</definedName>
    <definedName name="aoc7_3_1_22_1">"#REF!"</definedName>
    <definedName name="aoc7_3_10">"#REF!"</definedName>
    <definedName name="aoc7_3_10_1">"#REF!"</definedName>
    <definedName name="aoc7_3_10_17">"#REF!"</definedName>
    <definedName name="aoc7_3_10_17_1">"#REF!"</definedName>
    <definedName name="aoc7_3_10_22">"#REF!"</definedName>
    <definedName name="aoc7_3_10_22_1">"#REF!"</definedName>
    <definedName name="aoc7_3_11">"#REF!"</definedName>
    <definedName name="aoc7_3_11_1">"#REF!"</definedName>
    <definedName name="aoc7_3_11_17">"#REF!"</definedName>
    <definedName name="aoc7_3_11_17_1">"#REF!"</definedName>
    <definedName name="aoc7_3_11_22">"#REF!"</definedName>
    <definedName name="aoc7_3_11_22_1">"#REF!"</definedName>
    <definedName name="aoc7_3_12">"#REF!"</definedName>
    <definedName name="aoc7_3_12_1">"#REF!"</definedName>
    <definedName name="aoc7_3_12_17">"#REF!"</definedName>
    <definedName name="aoc7_3_12_17_1">"#REF!"</definedName>
    <definedName name="aoc7_3_12_22">"#REF!"</definedName>
    <definedName name="aoc7_3_12_22_1">"#REF!"</definedName>
    <definedName name="aoc7_3_14">"#REF!"</definedName>
    <definedName name="aoc7_3_14_1">"#REF!"</definedName>
    <definedName name="aoc7_3_14_17">"#REF!"</definedName>
    <definedName name="aoc7_3_14_17_1">"#REF!"</definedName>
    <definedName name="aoc7_3_14_22">"#REF!"</definedName>
    <definedName name="aoc7_3_14_22_1">"#REF!"</definedName>
    <definedName name="aoc7_3_16">"#REF!"</definedName>
    <definedName name="aoc7_3_16_1">"#REF!"</definedName>
    <definedName name="aoc7_3_16_17">"#REF!"</definedName>
    <definedName name="aoc7_3_16_17_1">"#REF!"</definedName>
    <definedName name="aoc7_3_16_22">"#REF!"</definedName>
    <definedName name="aoc7_3_16_22_1">"#REF!"</definedName>
    <definedName name="aoc7_3_17">"#REF!"</definedName>
    <definedName name="aoc7_3_17_1">"#REF!"</definedName>
    <definedName name="aoc7_3_22">"#REF!"</definedName>
    <definedName name="aoc7_3_22_1">"#REF!"</definedName>
    <definedName name="aoc7_3_5">"#REF!"</definedName>
    <definedName name="aoc7_3_5_1">"#REF!"</definedName>
    <definedName name="aoc7_3_8">"#REF!"</definedName>
    <definedName name="aoc7_3_8_1">"#REF!"</definedName>
    <definedName name="aoc7_3_8_17">"#REF!"</definedName>
    <definedName name="aoc7_3_8_17_1">"#REF!"</definedName>
    <definedName name="aoc7_3_8_22">"#REF!"</definedName>
    <definedName name="aoc7_3_8_22_1">"#REF!"</definedName>
    <definedName name="aoc7_3_9">"#REF!"</definedName>
    <definedName name="aoc7_3_9_1">"#REF!"</definedName>
    <definedName name="aoc7_3_9_17">"#REF!"</definedName>
    <definedName name="aoc7_3_9_17_1">"#REF!"</definedName>
    <definedName name="aoc7_3_9_22">"#REF!"</definedName>
    <definedName name="aoc7_3_9_22_1">"#REF!"</definedName>
    <definedName name="aoc7_5">"#REF!"</definedName>
    <definedName name="aoc7_5_1">"#REF!"</definedName>
    <definedName name="aoc7_8">"#REF!"</definedName>
    <definedName name="aoc7_8_1">"#REF!"</definedName>
    <definedName name="aoc7_8_17">"#REF!"</definedName>
    <definedName name="aoc7_8_17_1">"#REF!"</definedName>
    <definedName name="aoc7_8_22">"#REF!"</definedName>
    <definedName name="aoc7_8_22_1">"#REF!"</definedName>
    <definedName name="aoc7_9">"#REF!"</definedName>
    <definedName name="aoc7_9_1">"#REF!"</definedName>
    <definedName name="aoc7_9_17">"#REF!"</definedName>
    <definedName name="aoc7_9_17_1">"#REF!"</definedName>
    <definedName name="aoc7_9_22">"#REF!"</definedName>
    <definedName name="aoc7_9_22_1">"#REF!"</definedName>
    <definedName name="aoc8_1">"#REF!"</definedName>
    <definedName name="aoc8_1_1">"#REF!"</definedName>
    <definedName name="aoc8_1_17">"#REF!"</definedName>
    <definedName name="aoc8_1_17_1">"#REF!"</definedName>
    <definedName name="aoc8_1_22">"#REF!"</definedName>
    <definedName name="aoc8_1_22_1">"#REF!"</definedName>
    <definedName name="aoc8_10">"#REF!"</definedName>
    <definedName name="aoc8_10_1">"#REF!"</definedName>
    <definedName name="aoc8_10_17">"#REF!"</definedName>
    <definedName name="aoc8_10_17_1">"#REF!"</definedName>
    <definedName name="aoc8_10_22">"#REF!"</definedName>
    <definedName name="aoc8_10_22_1">"#REF!"</definedName>
    <definedName name="aoc8_11">"#REF!"</definedName>
    <definedName name="aoc8_11_1">"#REF!"</definedName>
    <definedName name="aoc8_11_17">"#REF!"</definedName>
    <definedName name="aoc8_11_17_1">"#REF!"</definedName>
    <definedName name="aoc8_11_22">"#REF!"</definedName>
    <definedName name="aoc8_11_22_1">"#REF!"</definedName>
    <definedName name="aoc8_12">"#REF!"</definedName>
    <definedName name="aoc8_12_1">"#REF!"</definedName>
    <definedName name="aoc8_12_17">"#REF!"</definedName>
    <definedName name="aoc8_12_17_1">"#REF!"</definedName>
    <definedName name="aoc8_12_22">"#REF!"</definedName>
    <definedName name="aoc8_12_22_1">"#REF!"</definedName>
    <definedName name="aoc8_14">"#REF!"</definedName>
    <definedName name="aoc8_14_1">"#REF!"</definedName>
    <definedName name="aoc8_14_17">"#REF!"</definedName>
    <definedName name="aoc8_14_17_1">"#REF!"</definedName>
    <definedName name="aoc8_14_22">"#REF!"</definedName>
    <definedName name="aoc8_14_22_1">"#REF!"</definedName>
    <definedName name="aoc8_16">"#REF!"</definedName>
    <definedName name="aoc8_16_1">"#REF!"</definedName>
    <definedName name="aoc8_16_17">"#REF!"</definedName>
    <definedName name="aoc8_16_17_1">"#REF!"</definedName>
    <definedName name="aoc8_16_22">"#REF!"</definedName>
    <definedName name="aoc8_16_22_1">"#REF!"</definedName>
    <definedName name="aoc8_17">"#REF!"</definedName>
    <definedName name="aoc8_17_1">"#REF!"</definedName>
    <definedName name="aoc8_18">#REF!</definedName>
    <definedName name="aoc8_19">#REF!</definedName>
    <definedName name="aoc8_22">"#REF!"</definedName>
    <definedName name="aoc8_22_1">"#REF!"</definedName>
    <definedName name="aoc8_3">"#REF!"</definedName>
    <definedName name="aoc8_3_1">"#REF!"</definedName>
    <definedName name="aoc8_3_1_1">"#REF!"</definedName>
    <definedName name="aoc8_3_1_17">"#REF!"</definedName>
    <definedName name="aoc8_3_1_17_1">"#REF!"</definedName>
    <definedName name="aoc8_3_1_2">"#REF!"</definedName>
    <definedName name="aoc8_3_1_22">"#REF!"</definedName>
    <definedName name="aoc8_3_1_22_1">"#REF!"</definedName>
    <definedName name="aoc8_3_10">"#REF!"</definedName>
    <definedName name="aoc8_3_10_1">"#REF!"</definedName>
    <definedName name="aoc8_3_10_17">"#REF!"</definedName>
    <definedName name="aoc8_3_10_17_1">"#REF!"</definedName>
    <definedName name="aoc8_3_10_22">"#REF!"</definedName>
    <definedName name="aoc8_3_10_22_1">"#REF!"</definedName>
    <definedName name="aoc8_3_11">"#REF!"</definedName>
    <definedName name="aoc8_3_11_1">"#REF!"</definedName>
    <definedName name="aoc8_3_11_17">"#REF!"</definedName>
    <definedName name="aoc8_3_11_17_1">"#REF!"</definedName>
    <definedName name="aoc8_3_11_22">"#REF!"</definedName>
    <definedName name="aoc8_3_11_22_1">"#REF!"</definedName>
    <definedName name="aoc8_3_12">"#REF!"</definedName>
    <definedName name="aoc8_3_12_1">"#REF!"</definedName>
    <definedName name="aoc8_3_12_17">"#REF!"</definedName>
    <definedName name="aoc8_3_12_17_1">"#REF!"</definedName>
    <definedName name="aoc8_3_12_22">"#REF!"</definedName>
    <definedName name="aoc8_3_12_22_1">"#REF!"</definedName>
    <definedName name="aoc8_3_14">"#REF!"</definedName>
    <definedName name="aoc8_3_14_1">"#REF!"</definedName>
    <definedName name="aoc8_3_14_17">"#REF!"</definedName>
    <definedName name="aoc8_3_14_17_1">"#REF!"</definedName>
    <definedName name="aoc8_3_14_22">"#REF!"</definedName>
    <definedName name="aoc8_3_14_22_1">"#REF!"</definedName>
    <definedName name="aoc8_3_16">"#REF!"</definedName>
    <definedName name="aoc8_3_16_1">"#REF!"</definedName>
    <definedName name="aoc8_3_16_17">"#REF!"</definedName>
    <definedName name="aoc8_3_16_17_1">"#REF!"</definedName>
    <definedName name="aoc8_3_16_22">"#REF!"</definedName>
    <definedName name="aoc8_3_16_22_1">"#REF!"</definedName>
    <definedName name="aoc8_3_17">"#REF!"</definedName>
    <definedName name="aoc8_3_17_1">"#REF!"</definedName>
    <definedName name="aoc8_3_22">"#REF!"</definedName>
    <definedName name="aoc8_3_22_1">"#REF!"</definedName>
    <definedName name="aoc8_3_5">"#REF!"</definedName>
    <definedName name="aoc8_3_5_1">"#REF!"</definedName>
    <definedName name="aoc8_3_8">"#REF!"</definedName>
    <definedName name="aoc8_3_8_1">"#REF!"</definedName>
    <definedName name="aoc8_3_8_17">"#REF!"</definedName>
    <definedName name="aoc8_3_8_17_1">"#REF!"</definedName>
    <definedName name="aoc8_3_8_22">"#REF!"</definedName>
    <definedName name="aoc8_3_8_22_1">"#REF!"</definedName>
    <definedName name="aoc8_3_9">"#REF!"</definedName>
    <definedName name="aoc8_3_9_1">"#REF!"</definedName>
    <definedName name="aoc8_3_9_17">"#REF!"</definedName>
    <definedName name="aoc8_3_9_17_1">"#REF!"</definedName>
    <definedName name="aoc8_3_9_22">"#REF!"</definedName>
    <definedName name="aoc8_3_9_22_1">"#REF!"</definedName>
    <definedName name="aoc8_5">"#REF!"</definedName>
    <definedName name="aoc8_5_1">"#REF!"</definedName>
    <definedName name="aoc8_8">"#REF!"</definedName>
    <definedName name="aoc8_8_1">"#REF!"</definedName>
    <definedName name="aoc8_8_17">"#REF!"</definedName>
    <definedName name="aoc8_8_17_1">"#REF!"</definedName>
    <definedName name="aoc8_8_22">"#REF!"</definedName>
    <definedName name="aoc8_8_22_1">"#REF!"</definedName>
    <definedName name="aoc8_9">"#REF!"</definedName>
    <definedName name="aoc8_9_1">"#REF!"</definedName>
    <definedName name="aoc8_9_17">"#REF!"</definedName>
    <definedName name="aoc8_9_17_1">"#REF!"</definedName>
    <definedName name="aoc8_9_22">"#REF!"</definedName>
    <definedName name="aoc8_9_22_1">"#REF!"</definedName>
    <definedName name="aoc9_1">"#REF!"</definedName>
    <definedName name="aoc9_1_1">"#REF!"</definedName>
    <definedName name="aoc9_1_17">"#REF!"</definedName>
    <definedName name="aoc9_1_17_1">"#REF!"</definedName>
    <definedName name="aoc9_1_22">"#REF!"</definedName>
    <definedName name="aoc9_1_22_1">"#REF!"</definedName>
    <definedName name="aoc9_10">"#REF!"</definedName>
    <definedName name="aoc9_10_1">"#REF!"</definedName>
    <definedName name="aoc9_10_17">"#REF!"</definedName>
    <definedName name="aoc9_10_17_1">"#REF!"</definedName>
    <definedName name="aoc9_10_22">"#REF!"</definedName>
    <definedName name="aoc9_10_22_1">"#REF!"</definedName>
    <definedName name="aoc9_11">"#REF!"</definedName>
    <definedName name="aoc9_11_1">"#REF!"</definedName>
    <definedName name="aoc9_11_17">"#REF!"</definedName>
    <definedName name="aoc9_11_17_1">"#REF!"</definedName>
    <definedName name="aoc9_11_22">"#REF!"</definedName>
    <definedName name="aoc9_11_22_1">"#REF!"</definedName>
    <definedName name="aoc9_12">"#REF!"</definedName>
    <definedName name="aoc9_12_1">"#REF!"</definedName>
    <definedName name="aoc9_12_17">"#REF!"</definedName>
    <definedName name="aoc9_12_17_1">"#REF!"</definedName>
    <definedName name="aoc9_12_22">"#REF!"</definedName>
    <definedName name="aoc9_12_22_1">"#REF!"</definedName>
    <definedName name="aoc9_14">"#REF!"</definedName>
    <definedName name="aoc9_14_1">"#REF!"</definedName>
    <definedName name="aoc9_14_17">"#REF!"</definedName>
    <definedName name="aoc9_14_17_1">"#REF!"</definedName>
    <definedName name="aoc9_14_22">"#REF!"</definedName>
    <definedName name="aoc9_14_22_1">"#REF!"</definedName>
    <definedName name="aoc9_16">"#REF!"</definedName>
    <definedName name="aoc9_16_1">"#REF!"</definedName>
    <definedName name="aoc9_16_17">"#REF!"</definedName>
    <definedName name="aoc9_16_17_1">"#REF!"</definedName>
    <definedName name="aoc9_16_22">"#REF!"</definedName>
    <definedName name="aoc9_16_22_1">"#REF!"</definedName>
    <definedName name="aoc9_17">"#REF!"</definedName>
    <definedName name="aoc9_17_1">"#REF!"</definedName>
    <definedName name="aoc9_18">#REF!</definedName>
    <definedName name="aoc9_19">#REF!</definedName>
    <definedName name="aoc9_22">"#REF!"</definedName>
    <definedName name="aoc9_22_1">"#REF!"</definedName>
    <definedName name="aoc9_3">"#REF!"</definedName>
    <definedName name="aoc9_3_1">"#REF!"</definedName>
    <definedName name="aoc9_3_1_1">"#REF!"</definedName>
    <definedName name="aoc9_3_1_17">"#REF!"</definedName>
    <definedName name="aoc9_3_1_17_1">"#REF!"</definedName>
    <definedName name="aoc9_3_1_2">"#REF!"</definedName>
    <definedName name="aoc9_3_1_22">"#REF!"</definedName>
    <definedName name="aoc9_3_1_22_1">"#REF!"</definedName>
    <definedName name="aoc9_3_10">"#REF!"</definedName>
    <definedName name="aoc9_3_10_1">"#REF!"</definedName>
    <definedName name="aoc9_3_10_17">"#REF!"</definedName>
    <definedName name="aoc9_3_10_17_1">"#REF!"</definedName>
    <definedName name="aoc9_3_10_22">"#REF!"</definedName>
    <definedName name="aoc9_3_10_22_1">"#REF!"</definedName>
    <definedName name="aoc9_3_11">"#REF!"</definedName>
    <definedName name="aoc9_3_11_1">"#REF!"</definedName>
    <definedName name="aoc9_3_11_17">"#REF!"</definedName>
    <definedName name="aoc9_3_11_17_1">"#REF!"</definedName>
    <definedName name="aoc9_3_11_22">"#REF!"</definedName>
    <definedName name="aoc9_3_11_22_1">"#REF!"</definedName>
    <definedName name="aoc9_3_12">"#REF!"</definedName>
    <definedName name="aoc9_3_12_1">"#REF!"</definedName>
    <definedName name="aoc9_3_12_17">"#REF!"</definedName>
    <definedName name="aoc9_3_12_17_1">"#REF!"</definedName>
    <definedName name="aoc9_3_12_22">"#REF!"</definedName>
    <definedName name="aoc9_3_12_22_1">"#REF!"</definedName>
    <definedName name="aoc9_3_14">"#REF!"</definedName>
    <definedName name="aoc9_3_14_1">"#REF!"</definedName>
    <definedName name="aoc9_3_14_17">"#REF!"</definedName>
    <definedName name="aoc9_3_14_17_1">"#REF!"</definedName>
    <definedName name="aoc9_3_14_22">"#REF!"</definedName>
    <definedName name="aoc9_3_14_22_1">"#REF!"</definedName>
    <definedName name="aoc9_3_16">"#REF!"</definedName>
    <definedName name="aoc9_3_16_1">"#REF!"</definedName>
    <definedName name="aoc9_3_16_17">"#REF!"</definedName>
    <definedName name="aoc9_3_16_17_1">"#REF!"</definedName>
    <definedName name="aoc9_3_16_22">"#REF!"</definedName>
    <definedName name="aoc9_3_16_22_1">"#REF!"</definedName>
    <definedName name="aoc9_3_17">"#REF!"</definedName>
    <definedName name="aoc9_3_17_1">"#REF!"</definedName>
    <definedName name="aoc9_3_22">"#REF!"</definedName>
    <definedName name="aoc9_3_22_1">"#REF!"</definedName>
    <definedName name="aoc9_3_5">"#REF!"</definedName>
    <definedName name="aoc9_3_5_1">"#REF!"</definedName>
    <definedName name="aoc9_3_8">"#REF!"</definedName>
    <definedName name="aoc9_3_8_1">"#REF!"</definedName>
    <definedName name="aoc9_3_8_17">"#REF!"</definedName>
    <definedName name="aoc9_3_8_17_1">"#REF!"</definedName>
    <definedName name="aoc9_3_8_22">"#REF!"</definedName>
    <definedName name="aoc9_3_8_22_1">"#REF!"</definedName>
    <definedName name="aoc9_3_9">"#REF!"</definedName>
    <definedName name="aoc9_3_9_1">"#REF!"</definedName>
    <definedName name="aoc9_3_9_17">"#REF!"</definedName>
    <definedName name="aoc9_3_9_17_1">"#REF!"</definedName>
    <definedName name="aoc9_3_9_22">"#REF!"</definedName>
    <definedName name="aoc9_3_9_22_1">"#REF!"</definedName>
    <definedName name="aoc9_5">"#REF!"</definedName>
    <definedName name="aoc9_5_1">"#REF!"</definedName>
    <definedName name="aoc9_8">"#REF!"</definedName>
    <definedName name="aoc9_8_1">"#REF!"</definedName>
    <definedName name="aoc9_8_17">"#REF!"</definedName>
    <definedName name="aoc9_8_17_1">"#REF!"</definedName>
    <definedName name="aoc9_8_22">"#REF!"</definedName>
    <definedName name="aoc9_8_22_1">"#REF!"</definedName>
    <definedName name="aoc9_9">"#REF!"</definedName>
    <definedName name="aoc9_9_1">"#REF!"</definedName>
    <definedName name="aoc9_9_17">"#REF!"</definedName>
    <definedName name="aoc9_9_17_1">"#REF!"</definedName>
    <definedName name="aoc9_9_22">"#REF!"</definedName>
    <definedName name="aoc9_9_22_1">"#REF!"</definedName>
    <definedName name="aocchit">#REF!</definedName>
    <definedName name="aocchitt">#REF!</definedName>
    <definedName name="aochitt">#REF!</definedName>
    <definedName name="Ap">#REF!</definedName>
    <definedName name="ap_7">#REF!</definedName>
    <definedName name="ap_8">#REF!</definedName>
    <definedName name="ap_9">#REF!</definedName>
    <definedName name="Apile">#REF!</definedName>
    <definedName name="app">#REF!</definedName>
    <definedName name="approach">#REF!</definedName>
    <definedName name="approachslab">#REF!</definedName>
    <definedName name="APR" hidden="1">{"form-D1",#N/A,FALSE,"FORM-D1";"form-D1_amt",#N/A,FALSE,"FORM-D1"}</definedName>
    <definedName name="APR_1">NA()</definedName>
    <definedName name="april_qty">#REF!</definedName>
    <definedName name="apron">#REF!</definedName>
    <definedName name="apronarea">#REF!</definedName>
    <definedName name="apronbnh">#REF!</definedName>
    <definedName name="apronwirebnh">#REF!</definedName>
    <definedName name="apronwirecrate">#REF!</definedName>
    <definedName name="aq">#REF!</definedName>
    <definedName name="AR">#REF!</definedName>
    <definedName name="Arao" hidden="1">{"'Sheet1'!$A$4386:$N$4591"}</definedName>
    <definedName name="ARCHITECTURAL">#REF!</definedName>
    <definedName name="area">#REF!</definedName>
    <definedName name="AreaofBusbay">#REF!</definedName>
    <definedName name="ARROWS">#REF!</definedName>
    <definedName name="as">#REF!</definedName>
    <definedName name="as_1" hidden="1">{"'Bill No. 7'!$A$1:$G$32"}</definedName>
    <definedName name="as_2" hidden="1">{"'Bill No. 7'!$A$1:$G$32"}</definedName>
    <definedName name="as_3" hidden="1">{"'Bill No. 7'!$A$1:$G$32"}</definedName>
    <definedName name="as_4" hidden="1">{"'Bill No. 7'!$A$1:$G$32"}</definedName>
    <definedName name="as_5" hidden="1">{"'Bill No. 7'!$A$1:$G$32"}</definedName>
    <definedName name="asa" hidden="1">{#N/A,#N/A,FALSE,"COVER1.XLS ";#N/A,#N/A,FALSE,"RACT1.XLS";#N/A,#N/A,FALSE,"RACT2.XLS";#N/A,#N/A,FALSE,"ECCMP";#N/A,#N/A,FALSE,"WELDER.XLS"}</definedName>
    <definedName name="asad" hidden="1">{#N/A,#N/A,FALSE,"str_title";#N/A,#N/A,FALSE,"SUM";#N/A,#N/A,FALSE,"Scope";#N/A,#N/A,FALSE,"PIE-Jn";#N/A,#N/A,FALSE,"PIE-Jn_Hz";#N/A,#N/A,FALSE,"Liq_Plan";#N/A,#N/A,FALSE,"S_Curve";#N/A,#N/A,FALSE,"Liq_Prof";#N/A,#N/A,FALSE,"Man_Pwr";#N/A,#N/A,FALSE,"Man_Prof"}</definedName>
    <definedName name="asafsa">NA()</definedName>
    <definedName name="Asandfilling">#REF!</definedName>
    <definedName name="asas">#REF!</definedName>
    <definedName name="asass" hidden="1">{"'Bill No. 7'!$A$1:$G$32"}</definedName>
    <definedName name="ASCSD">#REF!</definedName>
    <definedName name="asd">#REF!</definedName>
    <definedName name="ASDA" hidden="1">#REF!</definedName>
    <definedName name="ASDBC">#REF!</definedName>
    <definedName name="asddfr">#REF!</definedName>
    <definedName name="asdf" hidden="1">#REF!</definedName>
    <definedName name="asdf4123454446">#REF!</definedName>
    <definedName name="asdfafafasfasfafa458a746dsf546a">#REF!</definedName>
    <definedName name="asdfdsfdasf">#REF!</definedName>
    <definedName name="asdfdsfsdf">#REF!</definedName>
    <definedName name="asdfgsdgsdgsdgadgagg" hidden="1">{#N/A,#N/A,TRUE,"Front";#N/A,#N/A,TRUE,"Simple Letter";#N/A,#N/A,TRUE,"Inside";#N/A,#N/A,TRUE,"Contents";#N/A,#N/A,TRUE,"Basis";#N/A,#N/A,TRUE,"Inclusions";#N/A,#N/A,TRUE,"Exclusions";#N/A,#N/A,TRUE,"Areas";#N/A,#N/A,TRUE,"Summary";#N/A,#N/A,TRUE,"Detail"}</definedName>
    <definedName name="ASFFFF">#REF!</definedName>
    <definedName name="ashear">#REF!</definedName>
    <definedName name="ASHOKA">#REF!</definedName>
    <definedName name="asi">#REF!</definedName>
    <definedName name="asim">#REF!</definedName>
    <definedName name="asjk">NA()</definedName>
    <definedName name="asph.plugjoint">#REF!</definedName>
    <definedName name="ass">#REF!</definedName>
    <definedName name="ASSA" hidden="1">{"'Typical Costs Estimates'!$C$158:$H$161"}</definedName>
    <definedName name="ass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ss" hidden="1">{"'Typical Costs Estimates'!$C$158:$H$161"}</definedName>
    <definedName name="ASSUM" hidden="1">{#N/A,#N/A,FALSE,"MODULE3"}</definedName>
    <definedName name="ASTX">#REF!</definedName>
    <definedName name="ASTY">#REF!</definedName>
    <definedName name="aswe" hidden="1">{"form-D1",#N/A,FALSE,"FORM-D1";"form-D1_amt",#N/A,FALSE,"FORM-D1"}</definedName>
    <definedName name="ATACK">#REF!</definedName>
    <definedName name="Audit_Type">#REF!</definedName>
    <definedName name="av">#REF!</definedName>
    <definedName name="AVCC">#REF!</definedName>
    <definedName name="averatebcnh">#REF!</definedName>
    <definedName name="averatebmnh">#REF!</definedName>
    <definedName name="averatebmpcc">#REF!</definedName>
    <definedName name="averatedbmnh">#REF!</definedName>
    <definedName name="averategsbnh">#REF!</definedName>
    <definedName name="averategsbpcc">#REF!</definedName>
    <definedName name="averatemssnh">#REF!</definedName>
    <definedName name="averatemsspcc">#REF!</definedName>
    <definedName name="averatewmmnh">#REF!</definedName>
    <definedName name="averatewmmpcc">#REF!</definedName>
    <definedName name="avi" hidden="1">{"form-D1",#N/A,FALSE,"FORM-D1";"form-D1_amt",#N/A,FALSE,"FORM-D1"}</definedName>
    <definedName name="AVIBRA">#REF!</definedName>
    <definedName name="AVRCC">#REF!</definedName>
    <definedName name="AWBM">#REF!</definedName>
    <definedName name="AWBM2">#REF!</definedName>
    <definedName name="AWBM3">#REF!</definedName>
    <definedName name="AZ" hidden="1">#REF!</definedName>
    <definedName name="azq">#REF!</definedName>
    <definedName name="B" hidden="1">#REF!</definedName>
    <definedName name="B.1">#REF!</definedName>
    <definedName name="B.1_7">#REF!</definedName>
    <definedName name="B.1_8">#REF!</definedName>
    <definedName name="B.1_9">#REF!</definedName>
    <definedName name="B.2">#REF!</definedName>
    <definedName name="B.2_7">#REF!</definedName>
    <definedName name="B.2_8">#REF!</definedName>
    <definedName name="B.2_9">#REF!</definedName>
    <definedName name="B.3">#REF!</definedName>
    <definedName name="B.3_7">#REF!</definedName>
    <definedName name="B.3_8">#REF!</definedName>
    <definedName name="B.3_9">#REF!</definedName>
    <definedName name="B.4">#REF!</definedName>
    <definedName name="B.4_7">#REF!</definedName>
    <definedName name="B.4_8">#REF!</definedName>
    <definedName name="B.4_9">#REF!</definedName>
    <definedName name="B.5">#REF!</definedName>
    <definedName name="B.6">#REF!</definedName>
    <definedName name="b.nos">#REF!</definedName>
    <definedName name="B___0">#REF!</definedName>
    <definedName name="B___13">#REF!</definedName>
    <definedName name="b_dkslab">#REF!</definedName>
    <definedName name="B1B">#REF!</definedName>
    <definedName name="b1s">#REF!</definedName>
    <definedName name="b1x">#REF!</definedName>
    <definedName name="B2B">#REF!</definedName>
    <definedName name="b2x">#REF!</definedName>
    <definedName name="B3B">#REF!</definedName>
    <definedName name="B4B">#REF!</definedName>
    <definedName name="B5B">#REF!</definedName>
    <definedName name="B6A">#REF!</definedName>
    <definedName name="B6B">#REF!</definedName>
    <definedName name="B7B">#REF!</definedName>
    <definedName name="backfiling">#REF!</definedName>
    <definedName name="backfill">#REF!</definedName>
    <definedName name="Backfill_SLC">#REF!</definedName>
    <definedName name="backfilling">#REF!</definedName>
    <definedName name="baicstr">#REF!</definedName>
    <definedName name="baicstr_7">#REF!</definedName>
    <definedName name="baicstr_8">#REF!</definedName>
    <definedName name="baicstr_9">#REF!</definedName>
    <definedName name="baleri">#REF!</definedName>
    <definedName name="ballies">#REF!</definedName>
    <definedName name="band">#REF!</definedName>
    <definedName name="BARBED">#REF!</definedName>
    <definedName name="Barbedwire">#REF!</definedName>
    <definedName name="Barrage">#REF!</definedName>
    <definedName name="barricade">#REF!</definedName>
    <definedName name="bas">#REF!</definedName>
    <definedName name="basf">#REF!</definedName>
    <definedName name="basf_7">#REF!</definedName>
    <definedName name="basf_8">#REF!</definedName>
    <definedName name="basf_9">#REF!</definedName>
    <definedName name="basi">#REF!</definedName>
    <definedName name="basi_7">#REF!</definedName>
    <definedName name="basi_8">#REF!</definedName>
    <definedName name="basi_9">#REF!</definedName>
    <definedName name="Basic">#REF!</definedName>
    <definedName name="Basic_amount">#REF!</definedName>
    <definedName name="Basic_amount_7">#REF!</definedName>
    <definedName name="Basic_amount_8">#REF!</definedName>
    <definedName name="Basic_amount_9">#REF!</definedName>
    <definedName name="Basic_Tower_A">#REF!</definedName>
    <definedName name="Basic_Tower_A_7">#REF!</definedName>
    <definedName name="Basic_Tower_A_8">#REF!</definedName>
    <definedName name="Basic_Tower_A_9">#REF!</definedName>
    <definedName name="Basic5fini">#REF!</definedName>
    <definedName name="Basic5str">#REF!</definedName>
    <definedName name="Basic6fini">#REF!</definedName>
    <definedName name="Basic6str">#REF!</definedName>
    <definedName name="basicfin">#REF!</definedName>
    <definedName name="Basicoverall">#REF!</definedName>
    <definedName name="basistr">#REF!</definedName>
    <definedName name="batch">#REF!</definedName>
    <definedName name="batching_20cum">#REF!</definedName>
    <definedName name="Batching_hot_mix_plant">#REF!</definedName>
    <definedName name="batchmix_175cum">#REF!</definedName>
    <definedName name="BB">#REF!</definedName>
    <definedName name="bbb">NA()</definedName>
    <definedName name="BBBB">#REF!</definedName>
    <definedName name="bbbbb" hidden="1">{"'照明目录'!$A$1:$H$31"}</definedName>
    <definedName name="bbbbbb" hidden="1">{"'照明目录'!$A$1:$H$31"}</definedName>
    <definedName name="Bbh">#REF!</definedName>
    <definedName name="BBM">#REF!</definedName>
    <definedName name="bbm1.6pcc">#REF!</definedName>
    <definedName name="BBoiler">#REF!</definedName>
    <definedName name="bboiler_8">"#REF!"</definedName>
    <definedName name="BBS">#REF!</definedName>
    <definedName name="Bbw">#REF!</definedName>
    <definedName name="BC">#REF!</definedName>
    <definedName name="bc_24">NA()</definedName>
    <definedName name="bc_4">NA()</definedName>
    <definedName name="bc_5">NA()</definedName>
    <definedName name="bc_6">NA()</definedName>
    <definedName name="bc_7">NA()</definedName>
    <definedName name="bc_8">NA()</definedName>
    <definedName name="BC_App_area">#REF!</definedName>
    <definedName name="BC_App_Thk">#REF!</definedName>
    <definedName name="BC_App_Wid">#REF!</definedName>
    <definedName name="BC_Area">#REF!</definedName>
    <definedName name="BC_Area_Overlay">#REF!</definedName>
    <definedName name="bc_bitumen">#REF!</definedName>
    <definedName name="BC_Thk">#REF!</definedName>
    <definedName name="BC_Thk_Overlay">#REF!</definedName>
    <definedName name="BC_Wid">#REF!</definedName>
    <definedName name="BC_Wid_Overlay">#REF!</definedName>
    <definedName name="bcave">#REF!</definedName>
    <definedName name="bcd">#REF!</definedName>
    <definedName name="bcpcc">#REF!</definedName>
    <definedName name="bcroad">#REF!</definedName>
    <definedName name="Bcw">#REF!</definedName>
    <definedName name="BD" hidden="1">#REF!</definedName>
    <definedName name="bds" hidden="1">{"'Typical Costs Estimates'!$C$158:$H$161"}</definedName>
    <definedName name="BE" hidden="1">#REF!</definedName>
    <definedName name="bearing">#REF!</definedName>
    <definedName name="bearings">#REF!</definedName>
    <definedName name="bedding">#REF!</definedName>
    <definedName name="Bedding2">#REF!</definedName>
    <definedName name="Beddingconc">#REF!</definedName>
    <definedName name="Beg_Bal">#REF!</definedName>
    <definedName name="Bellary" hidden="1">#REF!</definedName>
    <definedName name="BENCHING_HARDROCK">#REF!</definedName>
    <definedName name="BENCHING_HARDROCK_8">"#REF!"</definedName>
    <definedName name="Bentonite">#REF!</definedName>
    <definedName name="beta">#REF!</definedName>
    <definedName name="bf">#REF!</definedName>
    <definedName name="bf_8">"#REF!"</definedName>
    <definedName name="BG" hidden="1">#REF!</definedName>
    <definedName name="BG_1">#REF!</definedName>
    <definedName name="BG_2">#REF!</definedName>
    <definedName name="BGH">NA()</definedName>
    <definedName name="BGrP">#REF!</definedName>
    <definedName name="BH">#REF!</definedName>
    <definedName name="bha" hidden="1">{"'Bill No. 7'!$A$1:$G$32"}</definedName>
    <definedName name="bhanu">NA()</definedName>
    <definedName name="bhaskar">#REF!</definedName>
    <definedName name="Bhauch_h">#REF!</definedName>
    <definedName name="Bhauch_w">#REF!</definedName>
    <definedName name="bhistee">#REF!</definedName>
    <definedName name="bhistee_2">#REF!</definedName>
    <definedName name="bhistee_8">"#REF!"</definedName>
    <definedName name="bhisti">#REF!</definedName>
    <definedName name="bhisti_2">#REF!</definedName>
    <definedName name="biiiiiiiiii" hidden="1">{#N/A,#N/A,TRUE,"Front";#N/A,#N/A,TRUE,"Simple Letter";#N/A,#N/A,TRUE,"Inside";#N/A,#N/A,TRUE,"Contents";#N/A,#N/A,TRUE,"Basis";#N/A,#N/A,TRUE,"Inclusions";#N/A,#N/A,TRUE,"Exclusions";#N/A,#N/A,TRUE,"Areas";#N/A,#N/A,TRUE,"Summary";#N/A,#N/A,TRUE,"Detail"}</definedName>
    <definedName name="bill" hidden="1">{"Execavation",#N/A,FALSE,"furniture (employer)"}</definedName>
    <definedName name="bill1">#REF!</definedName>
    <definedName name="bill2">#REF!</definedName>
    <definedName name="bill3">#REF!</definedName>
    <definedName name="bill4">#REF!</definedName>
    <definedName name="bill5">#REF!</definedName>
    <definedName name="bill6">#REF!</definedName>
    <definedName name="bill7">#REF!</definedName>
    <definedName name="bill8">#REF!</definedName>
    <definedName name="bill9">#REF!</definedName>
    <definedName name="Binding">#REF!</definedName>
    <definedName name="Bindingwire">#REF!</definedName>
    <definedName name="Bindingwire_12">NA()</definedName>
    <definedName name="Bindingwire_7">NA()</definedName>
    <definedName name="Bindingwire_8">NA()</definedName>
    <definedName name="bipin">#REF!</definedName>
    <definedName name="bishti">#REF!</definedName>
    <definedName name="bit.macadam">#REF!</definedName>
    <definedName name="bit6070leadnh">#REF!</definedName>
    <definedName name="bit6070m">#REF!</definedName>
    <definedName name="bit6070nh">#REF!</definedName>
    <definedName name="bitpressuredis">#REF!</definedName>
    <definedName name="bitprimecoat">#REF!</definedName>
    <definedName name="Bits65">#REF!</definedName>
    <definedName name="Bits65_7">NA()</definedName>
    <definedName name="Bits65_8">"#REF!"</definedName>
    <definedName name="bitumen">#REF!</definedName>
    <definedName name="BITUMEN." hidden="1">{"'Typical Costs Estimates'!$C$158:$H$161"}</definedName>
    <definedName name="bitumen_2">#REF!</definedName>
    <definedName name="bitumen_boiler">#REF!</definedName>
    <definedName name="bitumen_pressure_distributor">#REF!</definedName>
    <definedName name="bitumen6070">#REF!</definedName>
    <definedName name="bitumen6070_2">#REF!</definedName>
    <definedName name="bitumen80_100">#REF!</definedName>
    <definedName name="bitumenboiler">#REF!</definedName>
    <definedName name="bitumenboiler_2">#REF!</definedName>
    <definedName name="bitumenemul">#REF!</definedName>
    <definedName name="bitumenemul_2">#REF!</definedName>
    <definedName name="bituminwearingpcc">#REF!</definedName>
    <definedName name="bitwearingbridge">#REF!</definedName>
    <definedName name="bitwearingcoat">#REF!</definedName>
    <definedName name="bitwrgmastbnh">#REF!</definedName>
    <definedName name="BJ" hidden="1">#REF!</definedName>
    <definedName name="BKS">NA()</definedName>
    <definedName name="BLACK_GRANITE">#REF!</definedName>
    <definedName name="Black_Smith_1">#REF!</definedName>
    <definedName name="blacksmith">#REF!</definedName>
    <definedName name="blacksmith_2">#REF!</definedName>
    <definedName name="blacksmithhelper">#REF!</definedName>
    <definedName name="blacksmithhelper_2">#REF!</definedName>
    <definedName name="blaster">#REF!</definedName>
    <definedName name="blaster_2">#REF!</definedName>
    <definedName name="BLKGRANITE_SKIRTING">#REF!</definedName>
    <definedName name="BlkS">#REF!</definedName>
    <definedName name="BM">#REF!</definedName>
    <definedName name="bm1.1">#REF!</definedName>
    <definedName name="bm1.10">#REF!</definedName>
    <definedName name="bm1.11">#REF!</definedName>
    <definedName name="bm1.12">#REF!</definedName>
    <definedName name="bm1.13">#REF!</definedName>
    <definedName name="bm1.14">#REF!</definedName>
    <definedName name="bm1.15">#REF!</definedName>
    <definedName name="bm1.16">#REF!</definedName>
    <definedName name="bm1.17">#REF!</definedName>
    <definedName name="bm1.18">#REF!</definedName>
    <definedName name="bm1.19">#REF!</definedName>
    <definedName name="bm1.2">#REF!</definedName>
    <definedName name="bm1.20">#REF!</definedName>
    <definedName name="bm1.3">#REF!</definedName>
    <definedName name="bm1.4">#REF!</definedName>
    <definedName name="bm1.5">#REF!</definedName>
    <definedName name="bm1.6">#REF!</definedName>
    <definedName name="bm1.7">#REF!</definedName>
    <definedName name="bm1.8">#REF!</definedName>
    <definedName name="bm1.9">#REF!</definedName>
    <definedName name="bm2.1">#REF!</definedName>
    <definedName name="bm2.10">#REF!</definedName>
    <definedName name="bm2.11">#REF!</definedName>
    <definedName name="bm2.12">#REF!</definedName>
    <definedName name="bm2.13">#REF!</definedName>
    <definedName name="bm2.14">#REF!</definedName>
    <definedName name="bm2.15">#REF!</definedName>
    <definedName name="bm2.16">#REF!</definedName>
    <definedName name="bm2.17">#REF!</definedName>
    <definedName name="bm2.18">#REF!</definedName>
    <definedName name="bm2.19">#REF!</definedName>
    <definedName name="bm2.2">#REF!</definedName>
    <definedName name="bm2.20">#REF!</definedName>
    <definedName name="bm2.3">#REF!</definedName>
    <definedName name="bm2.4">#REF!</definedName>
    <definedName name="bm2.5">#REF!</definedName>
    <definedName name="bm2.6">#REF!</definedName>
    <definedName name="bm2.7">#REF!</definedName>
    <definedName name="bm2.8">#REF!</definedName>
    <definedName name="bm2.9">#REF!</definedName>
    <definedName name="bm3.1">#REF!</definedName>
    <definedName name="bm3.10">#REF!</definedName>
    <definedName name="bm3.11">#REF!</definedName>
    <definedName name="bm3.12">#REF!</definedName>
    <definedName name="bm3.13">#REF!</definedName>
    <definedName name="bm3.14">#REF!</definedName>
    <definedName name="bm3.15">#REF!</definedName>
    <definedName name="bm3.16">#REF!</definedName>
    <definedName name="bm3.17">#REF!</definedName>
    <definedName name="bm3.18">#REF!</definedName>
    <definedName name="bm3.19">#REF!</definedName>
    <definedName name="bm3.2">#REF!</definedName>
    <definedName name="bm3.20">#REF!</definedName>
    <definedName name="bm3.3">#REF!</definedName>
    <definedName name="bm3.4">#REF!</definedName>
    <definedName name="bm3.5">#REF!</definedName>
    <definedName name="bm3.6">#REF!</definedName>
    <definedName name="bm3.7">#REF!</definedName>
    <definedName name="bm3.8">#REF!</definedName>
    <definedName name="bm3.9">#REF!</definedName>
    <definedName name="bm4.1">#REF!</definedName>
    <definedName name="bm4.10">#REF!</definedName>
    <definedName name="bm4.11">#REF!</definedName>
    <definedName name="bm4.12">#REF!</definedName>
    <definedName name="bm4.13">#REF!</definedName>
    <definedName name="bm4.14">#REF!</definedName>
    <definedName name="bm4.15">#REF!</definedName>
    <definedName name="bm4.16">#REF!</definedName>
    <definedName name="bm4.17">#REF!</definedName>
    <definedName name="bm4.18">#REF!</definedName>
    <definedName name="bm4.19">#REF!</definedName>
    <definedName name="bm4.2">#REF!</definedName>
    <definedName name="bm4.20">#REF!</definedName>
    <definedName name="bm4.3">#REF!</definedName>
    <definedName name="bm4.4">#REF!</definedName>
    <definedName name="bm4.5">#REF!</definedName>
    <definedName name="bm4.6">#REF!</definedName>
    <definedName name="bm4.7">#REF!</definedName>
    <definedName name="bm4.8">#REF!</definedName>
    <definedName name="bm4.9">#REF!</definedName>
    <definedName name="bmave">#REF!</definedName>
    <definedName name="bmnhwithlead">#REF!</definedName>
    <definedName name="BMP_55cum">#REF!</definedName>
    <definedName name="bmpcc">#REF!</definedName>
    <definedName name="bmpccrate">#REF!</definedName>
    <definedName name="bmpccwithlead">#REF!</definedName>
    <definedName name="bmplantrate">#REF!</definedName>
    <definedName name="bmroad">#REF!</definedName>
    <definedName name="BMSFR">#REF!</definedName>
    <definedName name="BOC">NA()</definedName>
    <definedName name="BOC_1">NA()</definedName>
    <definedName name="BOC_1_1">NA()</definedName>
    <definedName name="BOC_1_17">NA()</definedName>
    <definedName name="BOC_1_17_1">NA()</definedName>
    <definedName name="BOC_1_2">NA()</definedName>
    <definedName name="BOC_1_22">NA()</definedName>
    <definedName name="BOC_1_22_1">NA()</definedName>
    <definedName name="BOC_10">NA()</definedName>
    <definedName name="BOC_10_1">NA()</definedName>
    <definedName name="BOC_10_17">NA()</definedName>
    <definedName name="BOC_10_17_1">NA()</definedName>
    <definedName name="BOC_10_22">NA()</definedName>
    <definedName name="BOC_10_22_1">NA()</definedName>
    <definedName name="BOC_11">NA()</definedName>
    <definedName name="BOC_11_1">NA()</definedName>
    <definedName name="BOC_11_17">NA()</definedName>
    <definedName name="BOC_11_17_1">NA()</definedName>
    <definedName name="BOC_11_22">NA()</definedName>
    <definedName name="BOC_11_22_1">NA()</definedName>
    <definedName name="BOC_12">NA()</definedName>
    <definedName name="BOC_12_1">NA()</definedName>
    <definedName name="BOC_12_17">NA()</definedName>
    <definedName name="BOC_12_17_1">NA()</definedName>
    <definedName name="BOC_12_22">NA()</definedName>
    <definedName name="BOC_12_22_1">NA()</definedName>
    <definedName name="BOC_14">NA()</definedName>
    <definedName name="BOC_14_1">NA()</definedName>
    <definedName name="BOC_14_17">NA()</definedName>
    <definedName name="BOC_14_17_1">NA()</definedName>
    <definedName name="BOC_14_22">NA()</definedName>
    <definedName name="BOC_14_22_1">NA()</definedName>
    <definedName name="BOC_16">NA()</definedName>
    <definedName name="BOC_16_1">NA()</definedName>
    <definedName name="BOC_16_17">NA()</definedName>
    <definedName name="BOC_16_17_1">NA()</definedName>
    <definedName name="BOC_16_22">NA()</definedName>
    <definedName name="BOC_16_22_1">NA()</definedName>
    <definedName name="BOC_17">NA()</definedName>
    <definedName name="BOC_17_1">NA()</definedName>
    <definedName name="BOC_22">NA()</definedName>
    <definedName name="BOC_22_1">NA()</definedName>
    <definedName name="BOC_3">NA()</definedName>
    <definedName name="BOC_3_1">NA()</definedName>
    <definedName name="BOC_3_1_1">NA()</definedName>
    <definedName name="BOC_3_1_17">NA()</definedName>
    <definedName name="BOC_3_1_17_1">NA()</definedName>
    <definedName name="BOC_3_1_2">NA()</definedName>
    <definedName name="BOC_3_1_22">NA()</definedName>
    <definedName name="BOC_3_1_22_1">NA()</definedName>
    <definedName name="BOC_3_10">NA()</definedName>
    <definedName name="BOC_3_10_1">NA()</definedName>
    <definedName name="BOC_3_10_17">NA()</definedName>
    <definedName name="BOC_3_10_17_1">NA()</definedName>
    <definedName name="BOC_3_10_22">NA()</definedName>
    <definedName name="BOC_3_10_22_1">NA()</definedName>
    <definedName name="BOC_3_11">NA()</definedName>
    <definedName name="BOC_3_11_1">NA()</definedName>
    <definedName name="BOC_3_11_17">NA()</definedName>
    <definedName name="BOC_3_11_17_1">NA()</definedName>
    <definedName name="BOC_3_11_22">NA()</definedName>
    <definedName name="BOC_3_11_22_1">NA()</definedName>
    <definedName name="BOC_3_12">NA()</definedName>
    <definedName name="BOC_3_12_1">NA()</definedName>
    <definedName name="BOC_3_12_17">NA()</definedName>
    <definedName name="BOC_3_12_17_1">NA()</definedName>
    <definedName name="BOC_3_12_22">NA()</definedName>
    <definedName name="BOC_3_12_22_1">NA()</definedName>
    <definedName name="BOC_3_14">NA()</definedName>
    <definedName name="BOC_3_14_1">NA()</definedName>
    <definedName name="BOC_3_14_17">NA()</definedName>
    <definedName name="BOC_3_14_17_1">NA()</definedName>
    <definedName name="BOC_3_14_22">NA()</definedName>
    <definedName name="BOC_3_14_22_1">NA()</definedName>
    <definedName name="BOC_3_16">NA()</definedName>
    <definedName name="BOC_3_16_1">NA()</definedName>
    <definedName name="BOC_3_16_17">NA()</definedName>
    <definedName name="BOC_3_16_17_1">NA()</definedName>
    <definedName name="BOC_3_16_22">NA()</definedName>
    <definedName name="BOC_3_16_22_1">NA()</definedName>
    <definedName name="BOC_3_17">NA()</definedName>
    <definedName name="BOC_3_17_1">NA()</definedName>
    <definedName name="BOC_3_22">NA()</definedName>
    <definedName name="BOC_3_22_1">NA()</definedName>
    <definedName name="BOC_3_5">NA()</definedName>
    <definedName name="BOC_3_5_1">NA()</definedName>
    <definedName name="BOC_3_8">NA()</definedName>
    <definedName name="BOC_3_8_1">NA()</definedName>
    <definedName name="BOC_3_8_17">NA()</definedName>
    <definedName name="BOC_3_8_17_1">NA()</definedName>
    <definedName name="BOC_3_8_22">NA()</definedName>
    <definedName name="BOC_3_8_22_1">NA()</definedName>
    <definedName name="BOC_3_9">NA()</definedName>
    <definedName name="BOC_3_9_1">NA()</definedName>
    <definedName name="BOC_3_9_17">NA()</definedName>
    <definedName name="BOC_3_9_17_1">NA()</definedName>
    <definedName name="BOC_3_9_22">NA()</definedName>
    <definedName name="BOC_3_9_22_1">NA()</definedName>
    <definedName name="BOC_5">NA()</definedName>
    <definedName name="BOC_5_1">NA()</definedName>
    <definedName name="BOC_8">NA()</definedName>
    <definedName name="BOC_8_1">NA()</definedName>
    <definedName name="BOC_8_17">NA()</definedName>
    <definedName name="BOC_8_17_1">NA()</definedName>
    <definedName name="BOC_8_22">NA()</definedName>
    <definedName name="BOC_8_22_1">NA()</definedName>
    <definedName name="BOC_9">NA()</definedName>
    <definedName name="BOC_9_1">NA()</definedName>
    <definedName name="BOC_9_17">NA()</definedName>
    <definedName name="BOC_9_17_1">NA()</definedName>
    <definedName name="BOC_9_22">NA()</definedName>
    <definedName name="BOC_9_22_1">NA()</definedName>
    <definedName name="bol">#REF!</definedName>
    <definedName name="boml">#REF!</definedName>
    <definedName name="boml1">#REF!</definedName>
    <definedName name="bondstone">#REF!</definedName>
    <definedName name="BOQ">#REF!</definedName>
    <definedName name="BOQ_1">"#REF!"</definedName>
    <definedName name="BOQ_New" hidden="1">{#N/A,#N/A,TRUE,"Front";#N/A,#N/A,TRUE,"Simple Letter";#N/A,#N/A,TRUE,"Inside";#N/A,#N/A,TRUE,"Contents";#N/A,#N/A,TRUE,"Basis";#N/A,#N/A,TRUE,"Inclusions";#N/A,#N/A,TRUE,"Exclusions";#N/A,#N/A,TRUE,"Areas";#N/A,#N/A,TRUE,"Summary";#N/A,#N/A,TRUE,"Detail"}</definedName>
    <definedName name="boq11sitcle_1">#REF!</definedName>
    <definedName name="bore0to10">#REF!</definedName>
    <definedName name="bore10to20">#REF!</definedName>
    <definedName name="bore20to30">#REF!</definedName>
    <definedName name="BORE30">#REF!</definedName>
    <definedName name="BORE31">#REF!</definedName>
    <definedName name="BOREWELL">#REF!</definedName>
    <definedName name="botl">#REF!</definedName>
    <definedName name="botl1">#REF!</definedName>
    <definedName name="botn">#REF!</definedName>
    <definedName name="bottomplug">#REF!</definedName>
    <definedName name="boulder">#REF!</definedName>
    <definedName name="boulder_2">#REF!</definedName>
    <definedName name="boulder_8">"#REF!"</definedName>
    <definedName name="boulderapron300">#REF!</definedName>
    <definedName name="boundary">#REF!</definedName>
    <definedName name="boundarypillar">#REF!</definedName>
    <definedName name="boundarypillarpcc">#REF!</definedName>
    <definedName name="Box" hidden="1">{"Execavation",#N/A,FALSE,"furniture (employer)"}</definedName>
    <definedName name="box30.36">#REF!</definedName>
    <definedName name="boxgirder">#REF!</definedName>
    <definedName name="bpf">#REF!</definedName>
    <definedName name="bpg">#REF!</definedName>
    <definedName name="bplant">#REF!</definedName>
    <definedName name="bpn">#REF!</definedName>
    <definedName name="br4472A_totlcst">#REF!</definedName>
    <definedName name="Breaks">#REF!</definedName>
    <definedName name="BRF">#REF!</definedName>
    <definedName name="brght">#REF!</definedName>
    <definedName name="brglvl">#REF!</definedName>
    <definedName name="Brick">#REF!</definedName>
    <definedName name="BRICK_COBA">#REF!</definedName>
    <definedName name="Brick_Mason_SLC">#REF!</definedName>
    <definedName name="bricks">#REF!</definedName>
    <definedName name="bricks_2">#REF!</definedName>
    <definedName name="bricksleadnh">#REF!</definedName>
    <definedName name="bricksnh">#REF!</definedName>
    <definedName name="BRICKWORK">#REF!</definedName>
    <definedName name="Bridge" hidden="1">{"form-D1",#N/A,FALSE,"FORM-D1";"form-D1_amt",#N/A,FALSE,"FORM-D1"}</definedName>
    <definedName name="BRIDGE10">#REF!</definedName>
    <definedName name="BRIDGE11">#REF!</definedName>
    <definedName name="bridge7">#REF!</definedName>
    <definedName name="bridge9">#REF!</definedName>
    <definedName name="BRIDGES">#REF!</definedName>
    <definedName name="BRL">#REF!</definedName>
    <definedName name="Broom">#REF!</definedName>
    <definedName name="BrRccTotal">#REF!</definedName>
    <definedName name="bs">#REF!</definedName>
    <definedName name="BS_7">#REF!</definedName>
    <definedName name="BS_8">#REF!</definedName>
    <definedName name="BS_9">#REF!</definedName>
    <definedName name="bsc">#REF!</definedName>
    <definedName name="BSG">#REF!</definedName>
    <definedName name="bslinedditch">#REF!</definedName>
    <definedName name="bsnagar_meas">#REF!</definedName>
    <definedName name="BSNmeasure">#REF!</definedName>
    <definedName name="BSS">#REF!</definedName>
    <definedName name="bsslab">#REF!</definedName>
    <definedName name="bsslablead">#REF!</definedName>
    <definedName name="bsslableadnh">#REF!</definedName>
    <definedName name="bsslabnh">#REF!</definedName>
    <definedName name="bt">#REF!</definedName>
    <definedName name="BT_60_70">#REF!</definedName>
    <definedName name="BT_80_100">#REF!</definedName>
    <definedName name="BT_E">#REF!</definedName>
    <definedName name="bt60.70">#REF!</definedName>
    <definedName name="bt80.100">#REF!</definedName>
    <definedName name="btl">#REF!</definedName>
    <definedName name="bu" hidden="1">{"'Sheet1'!$A$4386:$N$4591"}</definedName>
    <definedName name="bua">#REF!</definedName>
    <definedName name="BUDDHA">#REF!</definedName>
    <definedName name="Budget" hidden="1">{"'bar'!$A$1:$AQ$33","'bar'!$A$10:$B$10"}</definedName>
    <definedName name="building">#REF!</definedName>
    <definedName name="building___0">#REF!</definedName>
    <definedName name="building___11">#REF!</definedName>
    <definedName name="building___12">#REF!</definedName>
    <definedName name="BuiltIn_Database___0">"$"</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8">"#REF!"</definedName>
    <definedName name="BuiltIn_Print_Area___0___0___0___0___0_1">NA()</definedName>
    <definedName name="BuiltIn_Print_Area___0___0___0___0___0_12">NA()</definedName>
    <definedName name="BuiltIn_Print_Area___0___0___0___0___0_24">NA()</definedName>
    <definedName name="BuiltIn_Print_Area___0___0___0___0___0_25">NA()</definedName>
    <definedName name="BuiltIn_Print_Area___0___0___0___0___0_26">NA()</definedName>
    <definedName name="BuiltIn_Print_Area___0___0___0___0___0_7">NA()</definedName>
    <definedName name="BuiltIn_Print_Titles">#REF!</definedName>
    <definedName name="BuiltIn_Print_Titles___0">#REF!</definedName>
    <definedName name="BuiltIn_Print_Titles___0___0">#REF!</definedName>
    <definedName name="BuiltIn_Print_Titles___0___0___0">#REF!</definedName>
    <definedName name="BuiltIn_Print_Titles___0___0___0___0">#REF!</definedName>
    <definedName name="BuiltIn_Print_Titles___0___0___0___0___0">#REF!</definedName>
    <definedName name="BuiltIn_Print_Titles___0___0___0___0___0___0">#REF!</definedName>
    <definedName name="BuiltIn_Print_Titles___0___0___0___0___0___0___0">#REF!</definedName>
    <definedName name="BuiltIn_Print_Titles___0___0___0___0___0___0___0___0">#REF!</definedName>
    <definedName name="BuiltIn_Print_Titles___0___0___0___0___0___0___0___0___0">#REF!</definedName>
    <definedName name="BuiltIn_Print_Titles___0___0___0___0___0___0___0___0___0___0">#REF!</definedName>
    <definedName name="BuiltIn_Print_Titles___0___0___0___0___0___0___0___0___0___0___0">#REF!</definedName>
    <definedName name="BuiltIn_Print_Titles___0___0___0___0___0___0___0___0___0___0___0___0">#REF!</definedName>
    <definedName name="BuiltIn_Print_Titles___0___0___0___0___0___0___0___0___0___0___0___0___0">#REF!</definedName>
    <definedName name="BuiltIn_Print_Titles___0___0___0___0___0___0___0___0___0___0___0___0___0___0">#REF!</definedName>
    <definedName name="BuiltIn_Print_Titles___0___0___0___0_25">NA()</definedName>
    <definedName name="BuiltIn_Print_Titles___0___0___0___0_26">NA()</definedName>
    <definedName name="BuiltIn_Print_Titles___0___0___0___0_7">NA()</definedName>
    <definedName name="BuiltIn_Print_Titles___0___0___0___0_8">"#REF!"</definedName>
    <definedName name="bulkbitumen">#REF!</definedName>
    <definedName name="buoy">#REF!</definedName>
    <definedName name="busbay.pcc">#REF!</definedName>
    <definedName name="BusbayMedian">#REF!</definedName>
    <definedName name="busbaypcc">#REF!</definedName>
    <definedName name="Busbays">#REF!</definedName>
    <definedName name="BusbaysMCW">#REF!</definedName>
    <definedName name="BusbaysSR">#REF!</definedName>
    <definedName name="Busstop">#REF!</definedName>
    <definedName name="Button_2">"Physical_Progress_Daily_Financial_List"</definedName>
    <definedName name="BV" hidden="1">#REF!</definedName>
    <definedName name="bv_7">#REF!</definedName>
    <definedName name="bv_8">#REF!</definedName>
    <definedName name="bv_9">#REF!</definedName>
    <definedName name="bwcg1">#REF!</definedName>
    <definedName name="bwire">#REF!</definedName>
    <definedName name="Bwire_8">"#REF!"</definedName>
    <definedName name="bwmc">#REF!</definedName>
    <definedName name="bwmc1">#REF!</definedName>
    <definedName name="bwms1">#REF!</definedName>
    <definedName name="Bx">#REF!</definedName>
    <definedName name="Bx___0">#REF!</definedName>
    <definedName name="Bx___13">#REF!</definedName>
    <definedName name="C.1">#REF!</definedName>
    <definedName name="C.2">#REF!</definedName>
    <definedName name="C.3">#REF!</definedName>
    <definedName name="C.4">#REF!</definedName>
    <definedName name="C.5">#REF!</definedName>
    <definedName name="C.6">#REF!</definedName>
    <definedName name="c.b" hidden="1">{#N/A,#N/A,TRUE,"Front";#N/A,#N/A,TRUE,"Simple Letter";#N/A,#N/A,TRUE,"Inside";#N/A,#N/A,TRUE,"Contents";#N/A,#N/A,TRUE,"Basis";#N/A,#N/A,TRUE,"Inclusions";#N/A,#N/A,TRUE,"Exclusions";#N/A,#N/A,TRUE,"Areas";#N/A,#N/A,TRUE,"Summary";#N/A,#N/A,TRUE,"Detail"}</definedName>
    <definedName name="C.C.">#REF!</definedName>
    <definedName name="C.C.Road">#REF!</definedName>
    <definedName name="c.nos">#REF!</definedName>
    <definedName name="C_">#N/A</definedName>
    <definedName name="c_1">#REF!</definedName>
    <definedName name="c_10">#REF!</definedName>
    <definedName name="c_11">#REF!</definedName>
    <definedName name="c_12">#REF!</definedName>
    <definedName name="c_2">#REF!</definedName>
    <definedName name="c_3">#REF!</definedName>
    <definedName name="c_4">#REF!</definedName>
    <definedName name="c_5">#REF!</definedName>
    <definedName name="c_5a">#REF!</definedName>
    <definedName name="c_6">#REF!</definedName>
    <definedName name="c_6a">#REF!</definedName>
    <definedName name="c_7">#REF!</definedName>
    <definedName name="c_8">#REF!</definedName>
    <definedName name="c_9">#REF!</definedName>
    <definedName name="c_a">#REF!</definedName>
    <definedName name="c_d">#REF!</definedName>
    <definedName name="c_f">#REF!</definedName>
    <definedName name="C_G">#REF!</definedName>
    <definedName name="C_n">#REF!</definedName>
    <definedName name="C_P">#REF!</definedName>
    <definedName name="c_r">#REF!</definedName>
    <definedName name="CA">#REF!</definedName>
    <definedName name="cabinet">#REF!</definedName>
    <definedName name="cable" hidden="1">#REF!</definedName>
    <definedName name="CABLE_A">#REF!</definedName>
    <definedName name="CABLE_G">#REF!</definedName>
    <definedName name="cAMP" hidden="1">{"Execavation",#N/A,FALSE,"furniture (employer)"}</definedName>
    <definedName name="canopy">#REF!</definedName>
    <definedName name="cant">#REF!</definedName>
    <definedName name="CAPAPR">#REF!</definedName>
    <definedName name="CAPAUG">#REF!</definedName>
    <definedName name="CAPDEC">#REF!</definedName>
    <definedName name="CAPFEB">#REF!</definedName>
    <definedName name="CAPJAN">#REF!</definedName>
    <definedName name="CAPJUL">#REF!</definedName>
    <definedName name="CAPJUN">#REF!</definedName>
    <definedName name="CAPMAR">#REF!</definedName>
    <definedName name="CAPMAY">#REF!</definedName>
    <definedName name="CAPNOV">#REF!</definedName>
    <definedName name="CAPOCT">#REF!</definedName>
    <definedName name="CAPSEP">#REF!</definedName>
    <definedName name="carah">#REF!</definedName>
    <definedName name="carpenter">#REF!</definedName>
    <definedName name="carpenter_2">#REF!</definedName>
    <definedName name="carpenter1">#REF!</definedName>
    <definedName name="carpenter1_2">#REF!</definedName>
    <definedName name="carpenter2">#REF!</definedName>
    <definedName name="carpenter2_2">#REF!</definedName>
    <definedName name="carpenterI">#REF!</definedName>
    <definedName name="carpenterI_2">#REF!</definedName>
    <definedName name="carpenterII">#REF!</definedName>
    <definedName name="carpenterII_2">#REF!</definedName>
    <definedName name="carpet">#REF!</definedName>
    <definedName name="carpet___0">#REF!</definedName>
    <definedName name="carpet___11">#REF!</definedName>
    <definedName name="carpet___12">#REF!</definedName>
    <definedName name="carpg" hidden="1">{#N/A,#N/A,TRUE,"Front";#N/A,#N/A,TRUE,"Simple Letter";#N/A,#N/A,TRUE,"Inside";#N/A,#N/A,TRUE,"Contents";#N/A,#N/A,TRUE,"Basis";#N/A,#N/A,TRUE,"Inclusions";#N/A,#N/A,TRUE,"Exclusions";#N/A,#N/A,TRUE,"Areas";#N/A,#N/A,TRUE,"Summary";#N/A,#N/A,TRUE,"Detail"}</definedName>
    <definedName name="CARPI">#REF!</definedName>
    <definedName name="carpnm" hidden="1">{#N/A,#N/A,TRUE,"Front";#N/A,#N/A,TRUE,"Simple Letter";#N/A,#N/A,TRUE,"Inside";#N/A,#N/A,TRUE,"Contents";#N/A,#N/A,TRUE,"Basis";#N/A,#N/A,TRUE,"Inclusions";#N/A,#N/A,TRUE,"Exclusions";#N/A,#N/A,TRUE,"Areas";#N/A,#N/A,TRUE,"Summary";#N/A,#N/A,TRUE,"Detail"}</definedName>
    <definedName name="carr_agg">#REF!</definedName>
    <definedName name="carr_cem">#REF!</definedName>
    <definedName name="carr_ew">#REF!</definedName>
    <definedName name="carr_steel">#REF!</definedName>
    <definedName name="cascrente">#REF!</definedName>
    <definedName name="cascrente_1">"#REF!"</definedName>
    <definedName name="cascrente_3">"#REF!"</definedName>
    <definedName name="cascrente_3_1">"#REF!"</definedName>
    <definedName name="cascrente_3_5">"#REF!"</definedName>
    <definedName name="cascrente_3_5_1">"#REF!"</definedName>
    <definedName name="cascrente_5">"#REF!"</definedName>
    <definedName name="cascrente_5_1">"#REF!"</definedName>
    <definedName name="cash" hidden="1">{"'Sheet1'!$A$4386:$N$4591"}</definedName>
    <definedName name="cassete">#REF!</definedName>
    <definedName name="castinsiturail">#REF!</definedName>
    <definedName name="catch_m15">#REF!</definedName>
    <definedName name="catchpit">#REF!</definedName>
    <definedName name="catchpits">#REF!</definedName>
    <definedName name="category">#REF!</definedName>
    <definedName name="cautionary.pcc">#REF!</definedName>
    <definedName name="cautionarypcc">#REF!</definedName>
    <definedName name="cbas">#REF!</definedName>
    <definedName name="Cbasic">#REF!</definedName>
    <definedName name="CBEAR">#REF!</definedName>
    <definedName name="cbecc">#REF!</definedName>
    <definedName name="cbecc_7">#REF!</definedName>
    <definedName name="cbecc_8">#REF!</definedName>
    <definedName name="cbecc_9">#REF!</definedName>
    <definedName name="CBWorkbookPriority" hidden="1">-221879925</definedName>
    <definedName name="cbwt">#REF!</definedName>
    <definedName name="cbwt_7">#REF!</definedName>
    <definedName name="cbwt_8">#REF!</definedName>
    <definedName name="cbwt_9">#REF!</definedName>
    <definedName name="cbwtt">#REF!</definedName>
    <definedName name="cbxsa">#REF!</definedName>
    <definedName name="CC">#REF!</definedName>
    <definedName name="ccbeam">#REF!</definedName>
    <definedName name="ccbrgs">#REF!</definedName>
    <definedName name="ccc">#REF!</definedName>
    <definedName name="CCCC">#REF!</definedName>
    <definedName name="ccccccccccc" hidden="1">{"'자리배치도'!$AG$1:$CI$28"}</definedName>
    <definedName name="cceleadnh">#REF!</definedName>
    <definedName name="ccenh">#REF!</definedName>
    <definedName name="ccir">#REF!</definedName>
    <definedName name="ccpicw">#REF!</definedName>
    <definedName name="ccpicw_7">#REF!</definedName>
    <definedName name="ccpicw_8">#REF!</definedName>
    <definedName name="ccpicw_9">#REF!</definedName>
    <definedName name="ccprlgb">#REF!</definedName>
    <definedName name="ccprlgt">#REF!</definedName>
    <definedName name="CCS">#REF!</definedName>
    <definedName name="ccspani">#REF!</definedName>
    <definedName name="ccspano">#REF!</definedName>
    <definedName name="ccspl">#REF!</definedName>
    <definedName name="ccspll">#REF!</definedName>
    <definedName name="ccsplt">#REF!</definedName>
    <definedName name="CCSS">#REF!</definedName>
    <definedName name="ccv" hidden="1">{#N/A,#N/A,TRUE,"Front";#N/A,#N/A,TRUE,"Simple Letter";#N/A,#N/A,TRUE,"Inside";#N/A,#N/A,TRUE,"Contents";#N/A,#N/A,TRUE,"Basis";#N/A,#N/A,TRUE,"Inclusions";#N/A,#N/A,TRUE,"Exclusions";#N/A,#N/A,TRUE,"Areas";#N/A,#N/A,TRUE,"Summary";#N/A,#N/A,TRUE,"Detail"}</definedName>
    <definedName name="cdds">#REF!</definedName>
    <definedName name="CDECV">#REF!</definedName>
    <definedName name="CDNO">#REF!</definedName>
    <definedName name="cdno_600">#REF!</definedName>
    <definedName name="CDS" hidden="1">{"form-D1",#N/A,FALSE,"FORM-D1";"form-D1_amt",#N/A,FALSE,"FORM-D1"}</definedName>
    <definedName name="cdu" hidden="1">{#N/A,#N/A,FALSE,"COVER.XLS";#N/A,#N/A,FALSE,"RACT1.XLS";#N/A,#N/A,FALSE,"RACT2.XLS";#N/A,#N/A,FALSE,"ECCMP";#N/A,#N/A,FALSE,"WELDER.XLS"}</definedName>
    <definedName name="Ce">#REF!</definedName>
    <definedName name="CEILING_PLASTERING">#REF!</definedName>
    <definedName name="CEL">#REF!</definedName>
    <definedName name="cem">190</definedName>
    <definedName name="CEMAS3">#REF!</definedName>
    <definedName name="cembasicoldnh">#REF!</definedName>
    <definedName name="Cement">#REF!</definedName>
    <definedName name="Cement_124">#REF!</definedName>
    <definedName name="Cement_2">#REF!</definedName>
    <definedName name="cement_mortar">#REF!</definedName>
    <definedName name="Cement_MR_Rate">#REF!</definedName>
    <definedName name="CEMENT_PAINT">#REF!</definedName>
    <definedName name="CEMENT_PAINT_8">"#REF!"</definedName>
    <definedName name="Cement_SR_Rate">#REF!</definedName>
    <definedName name="Cement_SR_Rate_8">"#REF!"</definedName>
    <definedName name="cement2">#REF!</definedName>
    <definedName name="cementbasicsr">#REF!</definedName>
    <definedName name="cementconcfoundation">#REF!</definedName>
    <definedName name="cementleadnh">#REF!</definedName>
    <definedName name="cementnh">#REF!</definedName>
    <definedName name="Cemopc">#REF!</definedName>
    <definedName name="cemsrdif">#REF!</definedName>
    <definedName name="cemwast">#REF!</definedName>
    <definedName name="cemwst">#REF!</definedName>
    <definedName name="CERAMIC_FLOOR">#REF!</definedName>
    <definedName name="CeramicFloorTiles">#REF!</definedName>
    <definedName name="Cert2" hidden="1">{#N/A,#N/A,TRUE,"Front";#N/A,#N/A,TRUE,"Simple Letter";#N/A,#N/A,TRUE,"Inside";#N/A,#N/A,TRUE,"Contents";#N/A,#N/A,TRUE,"Basis";#N/A,#N/A,TRUE,"Inclusions";#N/A,#N/A,TRUE,"Exclusions";#N/A,#N/A,TRUE,"Areas";#N/A,#N/A,TRUE,"Summary";#N/A,#N/A,TRUE,"Detail"}</definedName>
    <definedName name="Certi_No">OFFSET(#REF!,0,0,COUNTA(#REF!)-1,1)</definedName>
    <definedName name="cf" hidden="1">{#N/A,#N/A,TRUE,"Front";#N/A,#N/A,TRUE,"Simple Letter";#N/A,#N/A,TRUE,"Inside";#N/A,#N/A,TRUE,"Contents";#N/A,#N/A,TRUE,"Basis";#N/A,#N/A,TRUE,"Inclusions";#N/A,#N/A,TRUE,"Exclusions";#N/A,#N/A,TRUE,"Areas";#N/A,#N/A,TRUE,"Summary";#N/A,#N/A,TRUE,"Detail"}</definedName>
    <definedName name="cflo" hidden="1">{"CASH FLOW",#N/A,FALSE,"A"}</definedName>
    <definedName name="cg">#REF!</definedName>
    <definedName name="cgbr1">#REF!</definedName>
    <definedName name="cgbr2">#REF!</definedName>
    <definedName name="cgdls1">#REF!</definedName>
    <definedName name="cgdls2">#REF!</definedName>
    <definedName name="cgrade">#REF!</definedName>
    <definedName name="cgsidl">#REF!</definedName>
    <definedName name="cgsidl_7">#REF!</definedName>
    <definedName name="cgsidl_8">#REF!</definedName>
    <definedName name="cgsidl_9">#REF!</definedName>
    <definedName name="cgsidl1">#REF!</definedName>
    <definedName name="cgsidl2">#REF!</definedName>
    <definedName name="Chainage">#REF!</definedName>
    <definedName name="CHAJJA">#REF!</definedName>
    <definedName name="ChallanDatabase">#REF!</definedName>
    <definedName name="ChallanDatabaseTotal">#REF!</definedName>
    <definedName name="ChallanSrnoList">#REF!</definedName>
    <definedName name="chapter10">#REF!</definedName>
    <definedName name="chapter11">#REF!</definedName>
    <definedName name="chapter3">#REF!</definedName>
    <definedName name="chapter5">#REF!</definedName>
    <definedName name="CHAPTER9">#REF!</definedName>
    <definedName name="Charges_of_road_roller">#REF!</definedName>
    <definedName name="CHART">#REF!</definedName>
    <definedName name="Check">#REF!</definedName>
    <definedName name="checked">#REF!</definedName>
    <definedName name="CHEJJA">#REF!</definedName>
    <definedName name="CheqGSB">#REF!</definedName>
    <definedName name="CheqPCC">#REF!</definedName>
    <definedName name="cheqtilefootpath">#REF!</definedName>
    <definedName name="cheqtilespcc">#REF!</definedName>
    <definedName name="chequer">#REF!</definedName>
    <definedName name="chequerbnh">#REF!</definedName>
    <definedName name="chequertile">#REF!</definedName>
    <definedName name="chevron.pcc">#REF!</definedName>
    <definedName name="chevrondirection.pcc">#REF!</definedName>
    <definedName name="chevrondirectionpcc">#REF!</definedName>
    <definedName name="chevronpcc">#REF!</definedName>
    <definedName name="China">#REF!</definedName>
    <definedName name="ChinaRailway">#REF!</definedName>
    <definedName name="chiseler">#REF!</definedName>
    <definedName name="chiseler_2">#REF!</definedName>
    <definedName name="chute">#REF!</definedName>
    <definedName name="CHW">#REF!</definedName>
    <definedName name="CI_CHAMBER_COVERS">#REF!</definedName>
    <definedName name="cici">#REF!</definedName>
    <definedName name="cici_7">#REF!</definedName>
    <definedName name="cici_8">#REF!</definedName>
    <definedName name="cici_9">#REF!</definedName>
    <definedName name="cicncd">#REF!</definedName>
    <definedName name="cicncd_7">#REF!</definedName>
    <definedName name="cicncd_8">#REF!</definedName>
    <definedName name="cicncd_9">#REF!</definedName>
    <definedName name="CINDER">#REF!</definedName>
    <definedName name="CIR">#REF!</definedName>
    <definedName name="circular">#REF!</definedName>
    <definedName name="circular.pcc">#REF!</definedName>
    <definedName name="circularpcc">#REF!</definedName>
    <definedName name="City">#REF!</definedName>
    <definedName name="civ" hidden="1">{#N/A,#N/A,TRUE,"Front";#N/A,#N/A,TRUE,"Simple Letter";#N/A,#N/A,TRUE,"Inside";#N/A,#N/A,TRUE,"Contents";#N/A,#N/A,TRUE,"Basis";#N/A,#N/A,TRUE,"Inclusions";#N/A,#N/A,TRUE,"Exclusions";#N/A,#N/A,TRUE,"Areas";#N/A,#N/A,TRUE,"Summary";#N/A,#N/A,TRUE,"Detail"}</definedName>
    <definedName name="civil">#REF!</definedName>
    <definedName name="civil_7">#REF!</definedName>
    <definedName name="civil_8">#REF!</definedName>
    <definedName name="civil_9">#REF!</definedName>
    <definedName name="Civil_Basic">#REF!</definedName>
    <definedName name="Civil_Basic_7">#REF!</definedName>
    <definedName name="Civil_Basic_8">#REF!</definedName>
    <definedName name="Civil_Basic_9">#REF!</definedName>
    <definedName name="civil_detailed">#REF!</definedName>
    <definedName name="civil_detailed_7">#REF!</definedName>
    <definedName name="civil_detailed_8">#REF!</definedName>
    <definedName name="civil_detailed_9">#REF!</definedName>
    <definedName name="CIVIL_WORKS">#REF!</definedName>
    <definedName name="CIVIL_WORKS_7">#REF!</definedName>
    <definedName name="CIVIL_WORKS_8">#REF!</definedName>
    <definedName name="CIVIL_WORKS_9">#REF!</definedName>
    <definedName name="civil_workss">#REF!</definedName>
    <definedName name="civil_workss_7">#REF!</definedName>
    <definedName name="civil_workss_8">#REF!</definedName>
    <definedName name="civil_workss_9">#REF!</definedName>
    <definedName name="civilbasic">#REF!</definedName>
    <definedName name="civilbasic_7">#REF!</definedName>
    <definedName name="civilbasic_8">#REF!</definedName>
    <definedName name="civilbasic_9">#REF!</definedName>
    <definedName name="civilbasic1">#REF!</definedName>
    <definedName name="civilbasic1_7">#REF!</definedName>
    <definedName name="civilbasic1_8">#REF!</definedName>
    <definedName name="civilbasic1_9">#REF!</definedName>
    <definedName name="cl">200</definedName>
    <definedName name="Cl.Preforma" hidden="1">{"Execavation",#N/A,FALSE,"furniture (employer)"}</definedName>
    <definedName name="CLAIMB" hidden="1">{"Execavation",#N/A,FALSE,"furniture (employer)"}</definedName>
    <definedName name="claims1">#REF!</definedName>
    <definedName name="CLAIMSB" hidden="1">{"Execavation",#N/A,FALSE,"furniture (employer)"}</definedName>
    <definedName name="CLAIMSL" hidden="1">{"Execavation",#N/A,FALSE,"furniture (employer)"}</definedName>
    <definedName name="clear_cover">#REF!</definedName>
    <definedName name="clear_cover1">#REF!</definedName>
    <definedName name="clearandgrubroadland">#REF!</definedName>
    <definedName name="cleargrub">#REF!</definedName>
    <definedName name="cleargrubbridge">#REF!</definedName>
    <definedName name="cleargrubculvert">#REF!</definedName>
    <definedName name="cleargrubpcc">#REF!</definedName>
    <definedName name="cleargrubroadland">#REF!</definedName>
    <definedName name="Clearing">#REF!</definedName>
    <definedName name="clech">#REF!</definedName>
    <definedName name="clem">#REF!</definedName>
    <definedName name="clgr">#REF!</definedName>
    <definedName name="clgrm">#REF!</definedName>
    <definedName name="CLL" hidden="1">{"Execavation",#N/A,FALSE,"furniture (employer)"}</definedName>
    <definedName name="CLM" hidden="1">{"Execavation",#N/A,FALSE,"furniture (employer)"}</definedName>
    <definedName name="cluster">#REF!</definedName>
    <definedName name="CM_14">#REF!</definedName>
    <definedName name="CMA">#REF!</definedName>
    <definedName name="CMA_7">#REF!</definedName>
    <definedName name="CMA_8">#REF!</definedName>
    <definedName name="CMA_9">#REF!</definedName>
    <definedName name="cmain">#REF!</definedName>
    <definedName name="cmixer">#REF!</definedName>
    <definedName name="cmort3">#REF!</definedName>
    <definedName name="CO_D1">#REF!</definedName>
    <definedName name="CO_D2">#REF!</definedName>
    <definedName name="CO_Z1">#REF!</definedName>
    <definedName name="co_z2">#REF!</definedName>
    <definedName name="co_z5">#REF!</definedName>
    <definedName name="co_z8">#REF!</definedName>
    <definedName name="coarsesand">470</definedName>
    <definedName name="Code" hidden="1">#REF!</definedName>
    <definedName name="coeff">#REF!</definedName>
    <definedName name="cofth">#REF!</definedName>
    <definedName name="col">#REF!</definedName>
    <definedName name="col___0">#REF!</definedName>
    <definedName name="col___11">#REF!</definedName>
    <definedName name="col___12">#REF!</definedName>
    <definedName name="col_b">#REF!</definedName>
    <definedName name="col_l">#REF!</definedName>
    <definedName name="COLLAPSIBLE_GATE">#REF!</definedName>
    <definedName name="colony">#REF!</definedName>
    <definedName name="COMP250">#REF!</definedName>
    <definedName name="COMP250_7">NA()</definedName>
    <definedName name="compacting_soil">#REF!</definedName>
    <definedName name="compactor">#REF!</definedName>
    <definedName name="compactor_2">#REF!</definedName>
    <definedName name="Company">#REF!</definedName>
    <definedName name="Comparision" hidden="1">{"'Sheet1'!$A$4386:$N$4591"}</definedName>
    <definedName name="compressor">#REF!</definedName>
    <definedName name="compulsoryleft">#REF!</definedName>
    <definedName name="Con" hidden="1">{"Execavation",#N/A,FALSE,"furniture (employer)"}</definedName>
    <definedName name="conanalysis" hidden="1">{#N/A,#N/A,TRUE,"Front";#N/A,#N/A,TRUE,"Simple Letter";#N/A,#N/A,TRUE,"Inside";#N/A,#N/A,TRUE,"Contents";#N/A,#N/A,TRUE,"Basis";#N/A,#N/A,TRUE,"Inclusions";#N/A,#N/A,TRUE,"Exclusions";#N/A,#N/A,TRUE,"Areas";#N/A,#N/A,TRUE,"Summary";#N/A,#N/A,TRUE,"Detail"}</definedName>
    <definedName name="conc">#REF!</definedName>
    <definedName name="Concession_Period">#REF!</definedName>
    <definedName name="concpav">#REF!</definedName>
    <definedName name="Concpaver">#REF!</definedName>
    <definedName name="CONCRETE">#REF!</definedName>
    <definedName name="concretepump">#REF!</definedName>
    <definedName name="concretepump_2">#REF!</definedName>
    <definedName name="config">#REF!</definedName>
    <definedName name="congr">#REF!</definedName>
    <definedName name="congr_7">#REF!</definedName>
    <definedName name="congr_8">#REF!</definedName>
    <definedName name="congr_9">#REF!</definedName>
    <definedName name="Congrade">#REF!</definedName>
    <definedName name="conm10">#REF!</definedName>
    <definedName name="conm15">#REF!</definedName>
    <definedName name="conm15_1">"#REF!"</definedName>
    <definedName name="conm15_24">NA()</definedName>
    <definedName name="conm15_7">NA()</definedName>
    <definedName name="conm20">"$#REF!.$E$2893"</definedName>
    <definedName name="conm20_1">"#REF!"</definedName>
    <definedName name="conm20_24">NA()</definedName>
    <definedName name="conm20_7">NA()</definedName>
    <definedName name="cons" hidden="1">{"'Sheet1'!$A$4386:$N$4591"}</definedName>
    <definedName name="_xlnm.Consolidate_Area">#N/A</definedName>
    <definedName name="CONT">#REF!</definedName>
    <definedName name="Contractors_Profit">#REF!</definedName>
    <definedName name="conv">#REF!</definedName>
    <definedName name="COPING">#REF!</definedName>
    <definedName name="COPING_CONCRETE">#REF!</definedName>
    <definedName name="coplate2mmnh">#REF!</definedName>
    <definedName name="copperplate">#REF!</definedName>
    <definedName name="copperplate_2">#REF!</definedName>
    <definedName name="copperplate2mm">#REF!</definedName>
    <definedName name="copperplate2mmpcc">#REF!</definedName>
    <definedName name="copstripexpnbridge">#REF!</definedName>
    <definedName name="CORNICES">#REF!</definedName>
    <definedName name="cost" hidden="1">{"'Sheet1'!$A$4386:$N$4591"}</definedName>
    <definedName name="cost_estimate_B">#REF!</definedName>
    <definedName name="Cost_for_10_Hp_Hr.">#REF!</definedName>
    <definedName name="Cost_of_water_including_filling_the_tanker">#REF!</definedName>
    <definedName name="costcod">#REF!</definedName>
    <definedName name="costcode">#REF!</definedName>
    <definedName name="cot9001800">#REF!</definedName>
    <definedName name="cotabove1800">#REF!</definedName>
    <definedName name="COU">#REF!</definedName>
    <definedName name="COU___0">#REF!</definedName>
    <definedName name="COU___13">#REF!</definedName>
    <definedName name="Country">#REF!</definedName>
    <definedName name="cov">#REF!</definedName>
    <definedName name="cover">#REF!</definedName>
    <definedName name="Cover_blocks">#REF!</definedName>
    <definedName name="Cover_Width">#REF!</definedName>
    <definedName name="covp">0.04</definedName>
    <definedName name="covt">#REF!</definedName>
    <definedName name="covw">#REF!</definedName>
    <definedName name="cp">#REF!</definedName>
    <definedName name="CP_C">#REF!</definedName>
    <definedName name="CP_MS">#REF!</definedName>
    <definedName name="CP_RH">#REF!</definedName>
    <definedName name="CPM">#REF!</definedName>
    <definedName name="cr">#REF!</definedName>
    <definedName name="cr_monthly_interim_application_no__01_revised__payment_certificate">#REF!</definedName>
    <definedName name="cr_tender_qty_1_new_main">#REF!</definedName>
    <definedName name="crane">#REF!</definedName>
    <definedName name="crane_2">#REF!</definedName>
    <definedName name="CraneRng">#REF!</definedName>
    <definedName name="crash">#REF!</definedName>
    <definedName name="crash_barrier">#REF!</definedName>
    <definedName name="crash_barrier_">#REF!</definedName>
    <definedName name="crash_barrier_area">#REF!</definedName>
    <definedName name="crashbarrier">#REF!</definedName>
    <definedName name="crashbarrierpcc">#REF!</definedName>
    <definedName name="crashmain">#REF!</definedName>
    <definedName name="crdst">#REF!</definedName>
    <definedName name="CRIT" hidden="1">{#N/A,#N/A,FALSE,"consu_cover";#N/A,#N/A,FALSE,"consu_strategy";#N/A,#N/A,FALSE,"consu_flow";#N/A,#N/A,FALSE,"Summary_reqmt";#N/A,#N/A,FALSE,"field_ppg";#N/A,#N/A,FALSE,"ppg_shop";#N/A,#N/A,FALSE,"strl";#N/A,#N/A,FALSE,"tankages";#N/A,#N/A,FALSE,"gases"}</definedName>
    <definedName name="CRITICAL" hidden="1">{#N/A,#N/A,FALSE,"consu_cover";#N/A,#N/A,FALSE,"consu_strategy";#N/A,#N/A,FALSE,"consu_flow";#N/A,#N/A,FALSE,"Summary_reqmt";#N/A,#N/A,FALSE,"field_ppg";#N/A,#N/A,FALSE,"ppg_shop";#N/A,#N/A,FALSE,"strl";#N/A,#N/A,FALSE,"tankages";#N/A,#N/A,FALSE,"gases"}</definedName>
    <definedName name="crm1.3">#REF!</definedName>
    <definedName name="crm1.3c">#REF!</definedName>
    <definedName name="crm1.3cnh">#REF!</definedName>
    <definedName name="crm1.3pcc">#REF!</definedName>
    <definedName name="crm1.6cnh">#REF!</definedName>
    <definedName name="crm1.6pcc">#REF!</definedName>
    <definedName name="crmasonry">#REF!</definedName>
    <definedName name="crmb">#REF!</definedName>
    <definedName name="CRMB55">#REF!</definedName>
    <definedName name="CRMB55_7">NA()</definedName>
    <definedName name="CRMB60">"$#REF!.$#REF!$#REF!"</definedName>
    <definedName name="CRMB60_1">"#REF!"</definedName>
    <definedName name="CRMB60_24">NA()</definedName>
    <definedName name="CRMB60_7">NA()</definedName>
    <definedName name="crmb60m">#REF!</definedName>
    <definedName name="crossshoulddrain">#REF!</definedName>
    <definedName name="Crs_Bar_App_wid">#REF!</definedName>
    <definedName name="crsr" hidden="1">#REF!</definedName>
    <definedName name="crsr1" hidden="1">#REF!</definedName>
    <definedName name="crsr2" hidden="1">#REF!</definedName>
    <definedName name="crsr3" hidden="1">#REF!</definedName>
    <definedName name="Cs">#REF!</definedName>
    <definedName name="Cs___0">#REF!</definedName>
    <definedName name="Cs___13">#REF!</definedName>
    <definedName name="CSand">#REF!</definedName>
    <definedName name="csd" hidden="1">{"Execavation",#N/A,FALSE,"furniture (employer)"}</definedName>
    <definedName name="cselect">#REF!</definedName>
    <definedName name="CST_Lkup">OFFSET(#REF!,0,0,COUNT(#REF!),3)</definedName>
    <definedName name="CSTEELbr">#REF!</definedName>
    <definedName name="CSTypes">OFFSET(#REF!,0,0,COUNT(#REF!),1)</definedName>
    <definedName name="csub">#REF!</definedName>
    <definedName name="CTC">#REF!</definedName>
    <definedName name="cu">#REF!</definedName>
    <definedName name="culvert10">#REF!</definedName>
    <definedName name="culvert11.2">#REF!</definedName>
    <definedName name="culvert12a">#REF!</definedName>
    <definedName name="culvert3">#REF!</definedName>
    <definedName name="culvert4">#REF!</definedName>
    <definedName name="culvert6">#REF!</definedName>
    <definedName name="culvert7a">#REF!</definedName>
    <definedName name="culvert8a">#REF!</definedName>
    <definedName name="CULVERTS">#REF!</definedName>
    <definedName name="Cum_Ew_Cut_Vol">#REF!</definedName>
    <definedName name="Cum_EW_Fill_Vol">#REF!</definedName>
    <definedName name="cummeas_may1006">#REF!</definedName>
    <definedName name="cummeas_up_to_mar">#REF!</definedName>
    <definedName name="CUP_PUP">#REF!</definedName>
    <definedName name="curb2">#REF!</definedName>
    <definedName name="Currency">#REF!</definedName>
    <definedName name="Currency_Rates">#REF!</definedName>
    <definedName name="Current_Liabilities">#REF!</definedName>
    <definedName name="current1">#REF!</definedName>
    <definedName name="current2">#REF!</definedName>
    <definedName name="current3">#REF!</definedName>
    <definedName name="current4">#REF!</definedName>
    <definedName name="current5">#REF!</definedName>
    <definedName name="CURTAIN_WALL">#REF!</definedName>
    <definedName name="curtainwall">#REF!</definedName>
    <definedName name="CURVE" hidden="1">{#N/A,#N/A,FALSE,"COVER1.XLS ";#N/A,#N/A,FALSE,"RACT1.XLS";#N/A,#N/A,FALSE,"RACT2.XLS";#N/A,#N/A,FALSE,"ECCMP";#N/A,#N/A,FALSE,"WELDER.XLS"}</definedName>
    <definedName name="Curvelength">#REF!</definedName>
    <definedName name="Customs_clearance">#REF!</definedName>
    <definedName name="cut9001800">#REF!</definedName>
    <definedName name="cutabove1800">#REF!</definedName>
    <definedName name="cutback">#REF!</definedName>
    <definedName name="cutting\">#REF!</definedName>
    <definedName name="cutting_300to600">#REF!</definedName>
    <definedName name="cutting_above1800">#REF!</definedName>
    <definedName name="cutting900_1800">#REF!</definedName>
    <definedName name="cuv">#REF!</definedName>
    <definedName name="CV" hidden="1">#NAME?</definedName>
    <definedName name="cw">10</definedName>
    <definedName name="cx" hidden="1">{#N/A,#N/A,TRUE,"Front";#N/A,#N/A,TRUE,"Simple Letter";#N/A,#N/A,TRUE,"Inside";#N/A,#N/A,TRUE,"Contents";#N/A,#N/A,TRUE,"Basis";#N/A,#N/A,TRUE,"Inclusions";#N/A,#N/A,TRUE,"Exclusions";#N/A,#N/A,TRUE,"Areas";#N/A,#N/A,TRUE,"Summary";#N/A,#N/A,TRUE,"Detail"}</definedName>
    <definedName name="CZ" hidden="1">{#N/A,#N/A,TRUE,"Front";#N/A,#N/A,TRUE,"Simple Letter";#N/A,#N/A,TRUE,"Inside";#N/A,#N/A,TRUE,"Contents";#N/A,#N/A,TRUE,"Basis";#N/A,#N/A,TRUE,"Inclusions";#N/A,#N/A,TRUE,"Exclusions";#N/A,#N/A,TRUE,"Areas";#N/A,#N/A,TRUE,"Summary";#N/A,#N/A,TRUE,"Detail"}</definedName>
    <definedName name="D">#REF!</definedName>
    <definedName name="d._Staging_to_keep_deflactometer___hire_charges_of_deflectometer">#REF!</definedName>
    <definedName name="D_">#REF!</definedName>
    <definedName name="d___0">#REF!</definedName>
    <definedName name="d___13">#REF!</definedName>
    <definedName name="d_10">NA()</definedName>
    <definedName name="d_12">NA()</definedName>
    <definedName name="d_16">NA()</definedName>
    <definedName name="d_20">NA()</definedName>
    <definedName name="d_25">NA()</definedName>
    <definedName name="d_28">NA()</definedName>
    <definedName name="d_32">NA()</definedName>
    <definedName name="d_8">NA()</definedName>
    <definedName name="D_B">#REF!</definedName>
    <definedName name="d_jp" hidden="1">{"'Sheet1'!$A$4386:$N$4591"}</definedName>
    <definedName name="d_ls">#REF!</definedName>
    <definedName name="D_Name">"ドロップ 4"</definedName>
    <definedName name="d_ss">#REF!</definedName>
    <definedName name="D126757F_8C22_4332_AE16_6A56D0626CD4_S_curve_Chart_2_ChartType" hidden="1">2</definedName>
    <definedName name="D126757F_8C22_4332_AE16_6A56D0626CD4_S_curve_Chart_2_distributionSingle" hidden="1">FALSE</definedName>
    <definedName name="D126757F_8C22_4332_AE16_6A56D0626CD4_S_curve_Chart_2_HorAxisGridlines" hidden="1">FALSE</definedName>
    <definedName name="D126757F_8C22_4332_AE16_6A56D0626CD4_S_curve_Chart_2_VerAxisGridlines" hidden="1">FALSE</definedName>
    <definedName name="D65536A1">#REF!</definedName>
    <definedName name="DADOOING">#REF!</definedName>
    <definedName name="DAdsaD" hidden="1">#REF!</definedName>
    <definedName name="DAGG">#REF!</definedName>
    <definedName name="DAGG_1">"#REF!"</definedName>
    <definedName name="DAGG_24">NA()</definedName>
    <definedName name="DAGG_7">NA()</definedName>
    <definedName name="DANGA">#REF!,#REF!</definedName>
    <definedName name="dApSlab">#REF!</definedName>
    <definedName name="DAQ">#N/A</definedName>
    <definedName name="dasd" hidden="1">{"'Bill No. 7'!$A$1:$G$32"}</definedName>
    <definedName name="dasde" hidden="1">{"'Bill No. 7'!$A$1:$G$32"}</definedName>
    <definedName name="Data">#REF!,#REF!,#REF!</definedName>
    <definedName name="data_details">OFFSET(#REF!,0,0,COUNTA(#REF!)-1,COUNTA(#REF!))</definedName>
    <definedName name="Data_PCC" hidden="1">{"'Bill No. 7'!$A$1:$G$32"}</definedName>
    <definedName name="DATA_PCC_1">#REF!</definedName>
    <definedName name="DATA_PILECAP_1">#REF!</definedName>
    <definedName name="Data1">#REF!,#REF!,#REF!,#REF!,#REF!,#REF!,#REF!,#REF!,#REF!,#REF!,#REF!</definedName>
    <definedName name="DATA10">#REF!</definedName>
    <definedName name="DATA10_10">#REF!</definedName>
    <definedName name="DATA10_13">#REF!</definedName>
    <definedName name="DATA10_14">#REF!</definedName>
    <definedName name="DATA100">#REF!</definedName>
    <definedName name="DATA100_10">#REF!</definedName>
    <definedName name="DATA100_13">#REF!</definedName>
    <definedName name="DATA100_14">#REF!</definedName>
    <definedName name="DATA1011">#REF!</definedName>
    <definedName name="DATA1011_10">#REF!</definedName>
    <definedName name="DATA1011_13">#REF!</definedName>
    <definedName name="DATA1011_14">#REF!</definedName>
    <definedName name="DATA1012">#REF!</definedName>
    <definedName name="DATA1012_10">#REF!</definedName>
    <definedName name="DATA1012_13">#REF!</definedName>
    <definedName name="DATA1012_14">#REF!</definedName>
    <definedName name="DATA1013">#REF!</definedName>
    <definedName name="DATA1013_10">#REF!</definedName>
    <definedName name="DATA1013_13">#REF!</definedName>
    <definedName name="DATA1013_14">#REF!</definedName>
    <definedName name="DATA1014">#REF!</definedName>
    <definedName name="DATA1014_10">#REF!</definedName>
    <definedName name="DATA1014_13">#REF!</definedName>
    <definedName name="DATA1014_14">#REF!</definedName>
    <definedName name="DATA1015">#REF!</definedName>
    <definedName name="DATA1015_10">#REF!</definedName>
    <definedName name="DATA1015_13">#REF!</definedName>
    <definedName name="DATA1015_14">#REF!</definedName>
    <definedName name="DATA102">#REF!</definedName>
    <definedName name="DATA102_10">#REF!</definedName>
    <definedName name="DATA102_13">#REF!</definedName>
    <definedName name="DATA102_14">#REF!</definedName>
    <definedName name="DATA103">#REF!</definedName>
    <definedName name="DATA103_10">#REF!</definedName>
    <definedName name="DATA103_13">#REF!</definedName>
    <definedName name="DATA103_14">#REF!</definedName>
    <definedName name="DATA104">#REF!</definedName>
    <definedName name="DATA104_10">#REF!</definedName>
    <definedName name="DATA104_13">#REF!</definedName>
    <definedName name="DATA104_14">#REF!</definedName>
    <definedName name="DATA105">#REF!</definedName>
    <definedName name="DATA105_10">#REF!</definedName>
    <definedName name="DATA105_13">#REF!</definedName>
    <definedName name="DATA105_14">#REF!</definedName>
    <definedName name="DATA106">#REF!</definedName>
    <definedName name="DATA106_10">#REF!</definedName>
    <definedName name="DATA106_13">#REF!</definedName>
    <definedName name="DATA106_14">#REF!</definedName>
    <definedName name="DATA107A">#REF!</definedName>
    <definedName name="DATA107A_10">#REF!</definedName>
    <definedName name="DATA107A_13">#REF!</definedName>
    <definedName name="DATA107A_14">#REF!</definedName>
    <definedName name="DATA107B">#REF!</definedName>
    <definedName name="DATA107B_10">#REF!</definedName>
    <definedName name="DATA107B_13">#REF!</definedName>
    <definedName name="DATA107B_14">#REF!</definedName>
    <definedName name="DATA107C">#REF!</definedName>
    <definedName name="DATA107C_10">#REF!</definedName>
    <definedName name="DATA107C_13">#REF!</definedName>
    <definedName name="DATA107C_14">#REF!</definedName>
    <definedName name="DATA107D">#REF!</definedName>
    <definedName name="DATA107D_10">#REF!</definedName>
    <definedName name="DATA107D_13">#REF!</definedName>
    <definedName name="DATA107D_14">#REF!</definedName>
    <definedName name="DATA107E">#REF!</definedName>
    <definedName name="DATA107E_10">#REF!</definedName>
    <definedName name="DATA107E_13">#REF!</definedName>
    <definedName name="DATA107E_14">#REF!</definedName>
    <definedName name="DATA107F">#REF!</definedName>
    <definedName name="DATA107F_10">#REF!</definedName>
    <definedName name="DATA107F_13">#REF!</definedName>
    <definedName name="DATA107F_14">#REF!</definedName>
    <definedName name="DATA107G">#REF!</definedName>
    <definedName name="DATA107G_10">#REF!</definedName>
    <definedName name="DATA107G_13">#REF!</definedName>
    <definedName name="DATA107G_14">#REF!</definedName>
    <definedName name="DATA108A">#REF!</definedName>
    <definedName name="DATA108A_10">#REF!</definedName>
    <definedName name="DATA108A_13">#REF!</definedName>
    <definedName name="DATA108A_14">#REF!</definedName>
    <definedName name="DATA108B">#REF!</definedName>
    <definedName name="DATA108B_10">#REF!</definedName>
    <definedName name="DATA108B_13">#REF!</definedName>
    <definedName name="DATA108B_14">#REF!</definedName>
    <definedName name="DATA108C">#REF!</definedName>
    <definedName name="DATA108C_10">#REF!</definedName>
    <definedName name="DATA108C_13">#REF!</definedName>
    <definedName name="DATA108C_14">#REF!</definedName>
    <definedName name="DATA108D">#REF!</definedName>
    <definedName name="DATA108D_10">#REF!</definedName>
    <definedName name="DATA108D_13">#REF!</definedName>
    <definedName name="DATA108D_14">#REF!</definedName>
    <definedName name="DATA108E">#REF!</definedName>
    <definedName name="DATA108E_10">#REF!</definedName>
    <definedName name="DATA108E_13">#REF!</definedName>
    <definedName name="DATA108E_14">#REF!</definedName>
    <definedName name="DATA108F">#REF!</definedName>
    <definedName name="DATA108F_10">#REF!</definedName>
    <definedName name="DATA108F_13">#REF!</definedName>
    <definedName name="DATA108F_14">#REF!</definedName>
    <definedName name="DATA108G">#REF!</definedName>
    <definedName name="DATA108G_10">#REF!</definedName>
    <definedName name="DATA108G_13">#REF!</definedName>
    <definedName name="DATA108G_14">#REF!</definedName>
    <definedName name="DATA108H">#REF!</definedName>
    <definedName name="DATA108H_10">#REF!</definedName>
    <definedName name="DATA108H_13">#REF!</definedName>
    <definedName name="DATA108H_14">#REF!</definedName>
    <definedName name="DATA108I">#REF!</definedName>
    <definedName name="DATA108I_10">#REF!</definedName>
    <definedName name="DATA108I_13">#REF!</definedName>
    <definedName name="DATA108I_14">#REF!</definedName>
    <definedName name="DATA108J">#REF!</definedName>
    <definedName name="DATA108J_10">#REF!</definedName>
    <definedName name="DATA108J_13">#REF!</definedName>
    <definedName name="DATA108J_14">#REF!</definedName>
    <definedName name="DATA108K">#REF!</definedName>
    <definedName name="DATA108K_10">#REF!</definedName>
    <definedName name="DATA108K_13">#REF!</definedName>
    <definedName name="DATA108K_14">#REF!</definedName>
    <definedName name="DATA108L">#REF!</definedName>
    <definedName name="DATA108L_10">#REF!</definedName>
    <definedName name="DATA108L_13">#REF!</definedName>
    <definedName name="DATA108L_14">#REF!</definedName>
    <definedName name="DATA108M">#REF!</definedName>
    <definedName name="DATA108M_10">#REF!</definedName>
    <definedName name="DATA108M_13">#REF!</definedName>
    <definedName name="DATA108M_14">#REF!</definedName>
    <definedName name="DATA108N">#REF!</definedName>
    <definedName name="DATA108N_10">#REF!</definedName>
    <definedName name="DATA108N_13">#REF!</definedName>
    <definedName name="DATA108N_14">#REF!</definedName>
    <definedName name="DATA108O">#REF!</definedName>
    <definedName name="DATA108O_10">#REF!</definedName>
    <definedName name="DATA108O_13">#REF!</definedName>
    <definedName name="DATA108O_14">#REF!</definedName>
    <definedName name="DATA108P">#REF!</definedName>
    <definedName name="DATA108P_10">#REF!</definedName>
    <definedName name="DATA108P_13">#REF!</definedName>
    <definedName name="DATA108P_14">#REF!</definedName>
    <definedName name="DATA109A">#REF!</definedName>
    <definedName name="DATA109A_10">#REF!</definedName>
    <definedName name="DATA109A_13">#REF!</definedName>
    <definedName name="DATA109A_14">#REF!</definedName>
    <definedName name="DATA109B">#REF!</definedName>
    <definedName name="DATA109B_10">#REF!</definedName>
    <definedName name="DATA109B_13">#REF!</definedName>
    <definedName name="DATA109B_14">#REF!</definedName>
    <definedName name="DATA109C">#REF!</definedName>
    <definedName name="DATA109C_10">#REF!</definedName>
    <definedName name="DATA109C_13">#REF!</definedName>
    <definedName name="DATA109C_14">#REF!</definedName>
    <definedName name="DATA109D">#REF!</definedName>
    <definedName name="DATA109D_10">#REF!</definedName>
    <definedName name="DATA109D_13">#REF!</definedName>
    <definedName name="DATA109D_14">#REF!</definedName>
    <definedName name="DATA109E">#REF!</definedName>
    <definedName name="DATA109E_10">#REF!</definedName>
    <definedName name="DATA109E_13">#REF!</definedName>
    <definedName name="DATA109E_14">#REF!</definedName>
    <definedName name="DATA109F">#REF!</definedName>
    <definedName name="DATA109F_10">#REF!</definedName>
    <definedName name="DATA109F_13">#REF!</definedName>
    <definedName name="DATA109F_14">#REF!</definedName>
    <definedName name="DATA109G">#REF!</definedName>
    <definedName name="DATA109G_10">#REF!</definedName>
    <definedName name="DATA109G_13">#REF!</definedName>
    <definedName name="DATA109G_14">#REF!</definedName>
    <definedName name="DATA109H">#REF!</definedName>
    <definedName name="DATA109H_10">#REF!</definedName>
    <definedName name="DATA109H_13">#REF!</definedName>
    <definedName name="DATA109H_14">#REF!</definedName>
    <definedName name="DATA109I">#REF!</definedName>
    <definedName name="DATA109I_10">#REF!</definedName>
    <definedName name="DATA109I_13">#REF!</definedName>
    <definedName name="DATA109I_14">#REF!</definedName>
    <definedName name="DATA109J">#REF!</definedName>
    <definedName name="DATA109J_10">#REF!</definedName>
    <definedName name="DATA109J_13">#REF!</definedName>
    <definedName name="DATA109J_14">#REF!</definedName>
    <definedName name="DATA109K">#REF!</definedName>
    <definedName name="DATA109K_10">#REF!</definedName>
    <definedName name="DATA109K_13">#REF!</definedName>
    <definedName name="DATA109K_14">#REF!</definedName>
    <definedName name="DATA109L">#REF!</definedName>
    <definedName name="DATA109L_10">#REF!</definedName>
    <definedName name="DATA109L_13">#REF!</definedName>
    <definedName name="DATA109L_14">#REF!</definedName>
    <definedName name="DATA109M">#REF!</definedName>
    <definedName name="DATA109M_10">#REF!</definedName>
    <definedName name="DATA109M_13">#REF!</definedName>
    <definedName name="DATA109M_14">#REF!</definedName>
    <definedName name="DATA109N">#REF!</definedName>
    <definedName name="DATA109N_10">#REF!</definedName>
    <definedName name="DATA109N_13">#REF!</definedName>
    <definedName name="DATA109N_14">#REF!</definedName>
    <definedName name="DATA109O">#REF!</definedName>
    <definedName name="DATA109O_10">#REF!</definedName>
    <definedName name="DATA109O_13">#REF!</definedName>
    <definedName name="DATA109O_14">#REF!</definedName>
    <definedName name="DATA109P">#REF!</definedName>
    <definedName name="DATA109P_10">#REF!</definedName>
    <definedName name="DATA109P_13">#REF!</definedName>
    <definedName name="DATA109P_14">#REF!</definedName>
    <definedName name="DATA11">#REF!</definedName>
    <definedName name="DATA11_10">#REF!</definedName>
    <definedName name="DATA11_13">#REF!</definedName>
    <definedName name="DATA11_14">#REF!</definedName>
    <definedName name="DATA110A">#REF!</definedName>
    <definedName name="DATA110A_10">#REF!</definedName>
    <definedName name="DATA110A_13">#REF!</definedName>
    <definedName name="DATA110A_14">#REF!</definedName>
    <definedName name="DATA110B">#REF!</definedName>
    <definedName name="DATA110B_10">#REF!</definedName>
    <definedName name="DATA110B_13">#REF!</definedName>
    <definedName name="DATA110B_14">#REF!</definedName>
    <definedName name="DATA110C">#REF!</definedName>
    <definedName name="DATA110C_10">#REF!</definedName>
    <definedName name="DATA110C_13">#REF!</definedName>
    <definedName name="DATA110C_14">#REF!</definedName>
    <definedName name="DATA110D">#REF!</definedName>
    <definedName name="DATA110D_10">#REF!</definedName>
    <definedName name="DATA110D_13">#REF!</definedName>
    <definedName name="DATA110D_14">#REF!</definedName>
    <definedName name="DATA110E">#REF!</definedName>
    <definedName name="DATA110E_10">#REF!</definedName>
    <definedName name="DATA110E_13">#REF!</definedName>
    <definedName name="DATA110E_14">#REF!</definedName>
    <definedName name="DATA110F">#REF!</definedName>
    <definedName name="DATA110F_10">#REF!</definedName>
    <definedName name="DATA110F_13">#REF!</definedName>
    <definedName name="DATA110F_14">#REF!</definedName>
    <definedName name="DATA110G">#REF!</definedName>
    <definedName name="DATA110G_10">#REF!</definedName>
    <definedName name="DATA110G_13">#REF!</definedName>
    <definedName name="DATA110G_14">#REF!</definedName>
    <definedName name="DATA110H">#REF!</definedName>
    <definedName name="DATA110H_10">#REF!</definedName>
    <definedName name="DATA110H_13">#REF!</definedName>
    <definedName name="DATA110H_14">#REF!</definedName>
    <definedName name="DATA110I">#REF!</definedName>
    <definedName name="DATA110I_10">#REF!</definedName>
    <definedName name="DATA110I_13">#REF!</definedName>
    <definedName name="DATA110I_14">#REF!</definedName>
    <definedName name="DATA110J">#REF!</definedName>
    <definedName name="DATA110J_10">#REF!</definedName>
    <definedName name="DATA110J_13">#REF!</definedName>
    <definedName name="DATA110J_14">#REF!</definedName>
    <definedName name="DATA110K">#REF!</definedName>
    <definedName name="DATA110K_10">#REF!</definedName>
    <definedName name="DATA110K_13">#REF!</definedName>
    <definedName name="DATA110K_14">#REF!</definedName>
    <definedName name="DATA110L">#REF!</definedName>
    <definedName name="DATA110L_10">#REF!</definedName>
    <definedName name="DATA110L_13">#REF!</definedName>
    <definedName name="DATA110L_14">#REF!</definedName>
    <definedName name="DATA110M">#REF!</definedName>
    <definedName name="DATA110M_10">#REF!</definedName>
    <definedName name="DATA110M_13">#REF!</definedName>
    <definedName name="DATA110M_14">#REF!</definedName>
    <definedName name="DATA110N">#REF!</definedName>
    <definedName name="DATA110N_10">#REF!</definedName>
    <definedName name="DATA110N_13">#REF!</definedName>
    <definedName name="DATA110N_14">#REF!</definedName>
    <definedName name="DATA110O">#REF!</definedName>
    <definedName name="DATA110O_10">#REF!</definedName>
    <definedName name="DATA110O_13">#REF!</definedName>
    <definedName name="DATA110O_14">#REF!</definedName>
    <definedName name="DATA110P">#REF!</definedName>
    <definedName name="DATA110P_10">#REF!</definedName>
    <definedName name="DATA110P_13">#REF!</definedName>
    <definedName name="DATA110P_14">#REF!</definedName>
    <definedName name="DATA111A">#REF!</definedName>
    <definedName name="DATA111A_10">#REF!</definedName>
    <definedName name="DATA111A_13">#REF!</definedName>
    <definedName name="DATA111A_14">#REF!</definedName>
    <definedName name="DATA111B">#REF!</definedName>
    <definedName name="DATA111B_10">#REF!</definedName>
    <definedName name="DATA111B_13">#REF!</definedName>
    <definedName name="DATA111B_14">#REF!</definedName>
    <definedName name="DATA111C">#REF!</definedName>
    <definedName name="DATA111C_10">#REF!</definedName>
    <definedName name="DATA111C_13">#REF!</definedName>
    <definedName name="DATA111C_14">#REF!</definedName>
    <definedName name="DATA111D">#REF!</definedName>
    <definedName name="DATA111D_10">#REF!</definedName>
    <definedName name="DATA111D_13">#REF!</definedName>
    <definedName name="DATA111D_14">#REF!</definedName>
    <definedName name="DATA111E">#REF!</definedName>
    <definedName name="DATA111E_10">#REF!</definedName>
    <definedName name="DATA111E_13">#REF!</definedName>
    <definedName name="DATA111E_14">#REF!</definedName>
    <definedName name="DATA111F">#REF!</definedName>
    <definedName name="DATA111F_10">#REF!</definedName>
    <definedName name="DATA111F_13">#REF!</definedName>
    <definedName name="DATA111F_14">#REF!</definedName>
    <definedName name="DATA111G">#REF!</definedName>
    <definedName name="DATA111G_10">#REF!</definedName>
    <definedName name="DATA111G_13">#REF!</definedName>
    <definedName name="DATA111G_14">#REF!</definedName>
    <definedName name="DATA111H">#REF!</definedName>
    <definedName name="DATA111H_10">#REF!</definedName>
    <definedName name="DATA111H_13">#REF!</definedName>
    <definedName name="DATA111H_14">#REF!</definedName>
    <definedName name="DATA111I">#REF!</definedName>
    <definedName name="DATA111I_10">#REF!</definedName>
    <definedName name="DATA111I_13">#REF!</definedName>
    <definedName name="DATA111I_14">#REF!</definedName>
    <definedName name="DATA111J">#REF!</definedName>
    <definedName name="DATA111J_10">#REF!</definedName>
    <definedName name="DATA111J_13">#REF!</definedName>
    <definedName name="DATA111J_14">#REF!</definedName>
    <definedName name="DATA111K">#REF!</definedName>
    <definedName name="DATA111K_10">#REF!</definedName>
    <definedName name="DATA111K_13">#REF!</definedName>
    <definedName name="DATA111K_14">#REF!</definedName>
    <definedName name="DATA111L">#REF!</definedName>
    <definedName name="DATA111L_10">#REF!</definedName>
    <definedName name="DATA111L_13">#REF!</definedName>
    <definedName name="DATA111L_14">#REF!</definedName>
    <definedName name="DATA111M">#REF!</definedName>
    <definedName name="DATA111M_10">#REF!</definedName>
    <definedName name="DATA111M_13">#REF!</definedName>
    <definedName name="DATA111M_14">#REF!</definedName>
    <definedName name="DATA111N">#REF!</definedName>
    <definedName name="DATA111N_10">#REF!</definedName>
    <definedName name="DATA111N_13">#REF!</definedName>
    <definedName name="DATA111N_14">#REF!</definedName>
    <definedName name="DATA111O">#REF!</definedName>
    <definedName name="DATA111O_10">#REF!</definedName>
    <definedName name="DATA111O_13">#REF!</definedName>
    <definedName name="DATA111O_14">#REF!</definedName>
    <definedName name="DATA111P">#REF!</definedName>
    <definedName name="DATA111P_10">#REF!</definedName>
    <definedName name="DATA111P_13">#REF!</definedName>
    <definedName name="DATA111P_14">#REF!</definedName>
    <definedName name="DATA112A">#REF!</definedName>
    <definedName name="DATA112A_10">#REF!</definedName>
    <definedName name="DATA112A_13">#REF!</definedName>
    <definedName name="DATA112A_14">#REF!</definedName>
    <definedName name="DATA112B">#REF!</definedName>
    <definedName name="DATA112B_10">#REF!</definedName>
    <definedName name="DATA112B_13">#REF!</definedName>
    <definedName name="DATA112B_14">#REF!</definedName>
    <definedName name="DATA112C">#REF!</definedName>
    <definedName name="DATA112C_10">#REF!</definedName>
    <definedName name="DATA112C_13">#REF!</definedName>
    <definedName name="DATA112C_14">#REF!</definedName>
    <definedName name="DATA112D">#REF!</definedName>
    <definedName name="DATA112D_10">#REF!</definedName>
    <definedName name="DATA112D_13">#REF!</definedName>
    <definedName name="DATA112D_14">#REF!</definedName>
    <definedName name="DATA112E">#REF!</definedName>
    <definedName name="DATA112E_10">#REF!</definedName>
    <definedName name="DATA112E_13">#REF!</definedName>
    <definedName name="DATA112E_14">#REF!</definedName>
    <definedName name="DATA112F">#REF!</definedName>
    <definedName name="DATA112F_10">#REF!</definedName>
    <definedName name="DATA112F_13">#REF!</definedName>
    <definedName name="DATA112F_14">#REF!</definedName>
    <definedName name="DATA112G">#REF!</definedName>
    <definedName name="DATA112G_10">#REF!</definedName>
    <definedName name="DATA112G_13">#REF!</definedName>
    <definedName name="DATA112G_14">#REF!</definedName>
    <definedName name="DATA112H">#REF!</definedName>
    <definedName name="DATA112H_10">#REF!</definedName>
    <definedName name="DATA112H_13">#REF!</definedName>
    <definedName name="DATA112H_14">#REF!</definedName>
    <definedName name="DATA112I">#REF!</definedName>
    <definedName name="DATA112I_10">#REF!</definedName>
    <definedName name="DATA112I_13">#REF!</definedName>
    <definedName name="DATA112I_14">#REF!</definedName>
    <definedName name="DATA112J">#REF!</definedName>
    <definedName name="DATA112J_10">#REF!</definedName>
    <definedName name="DATA112J_13">#REF!</definedName>
    <definedName name="DATA112J_14">#REF!</definedName>
    <definedName name="DATA112K">#REF!</definedName>
    <definedName name="DATA112K_10">#REF!</definedName>
    <definedName name="DATA112K_13">#REF!</definedName>
    <definedName name="DATA112K_14">#REF!</definedName>
    <definedName name="DATA112L">#REF!</definedName>
    <definedName name="DATA112L_10">#REF!</definedName>
    <definedName name="DATA112L_13">#REF!</definedName>
    <definedName name="DATA112L_14">#REF!</definedName>
    <definedName name="DATA112M">#REF!</definedName>
    <definedName name="DATA112M_10">#REF!</definedName>
    <definedName name="DATA112M_13">#REF!</definedName>
    <definedName name="DATA112M_14">#REF!</definedName>
    <definedName name="DATA112N">#REF!</definedName>
    <definedName name="DATA112N_10">#REF!</definedName>
    <definedName name="DATA112N_13">#REF!</definedName>
    <definedName name="DATA112N_14">#REF!</definedName>
    <definedName name="DATA112O">#REF!</definedName>
    <definedName name="DATA112O_10">#REF!</definedName>
    <definedName name="DATA112O_13">#REF!</definedName>
    <definedName name="DATA112O_14">#REF!</definedName>
    <definedName name="DATA112P">#REF!</definedName>
    <definedName name="DATA112P_10">#REF!</definedName>
    <definedName name="DATA112P_13">#REF!</definedName>
    <definedName name="DATA112P_14">#REF!</definedName>
    <definedName name="DATA113A">#REF!</definedName>
    <definedName name="DATA113A_10">#REF!</definedName>
    <definedName name="DATA113A_13">#REF!</definedName>
    <definedName name="DATA113A_14">#REF!</definedName>
    <definedName name="DATA113B">#REF!</definedName>
    <definedName name="DATA113B_10">#REF!</definedName>
    <definedName name="DATA113B_13">#REF!</definedName>
    <definedName name="DATA113B_14">#REF!</definedName>
    <definedName name="DATA113C">#REF!</definedName>
    <definedName name="DATA113C_10">#REF!</definedName>
    <definedName name="DATA113C_13">#REF!</definedName>
    <definedName name="DATA113C_14">#REF!</definedName>
    <definedName name="DATA113D">#REF!</definedName>
    <definedName name="DATA113D_10">#REF!</definedName>
    <definedName name="DATA113D_13">#REF!</definedName>
    <definedName name="DATA113D_14">#REF!</definedName>
    <definedName name="DATA113E">#REF!</definedName>
    <definedName name="DATA113E_10">#REF!</definedName>
    <definedName name="DATA113E_13">#REF!</definedName>
    <definedName name="DATA113E_14">#REF!</definedName>
    <definedName name="DATA113F">#REF!</definedName>
    <definedName name="DATA113F_10">#REF!</definedName>
    <definedName name="DATA113F_13">#REF!</definedName>
    <definedName name="DATA113F_14">#REF!</definedName>
    <definedName name="DATA113G">#REF!</definedName>
    <definedName name="DATA113G_10">#REF!</definedName>
    <definedName name="DATA113G_13">#REF!</definedName>
    <definedName name="DATA113G_14">#REF!</definedName>
    <definedName name="DATA113H">#REF!</definedName>
    <definedName name="DATA113H_10">#REF!</definedName>
    <definedName name="DATA113H_13">#REF!</definedName>
    <definedName name="DATA113H_14">#REF!</definedName>
    <definedName name="DATA113I">#REF!</definedName>
    <definedName name="DATA113I_10">#REF!</definedName>
    <definedName name="DATA113I_13">#REF!</definedName>
    <definedName name="DATA113I_14">#REF!</definedName>
    <definedName name="DATA113J">#REF!</definedName>
    <definedName name="DATA113J_10">#REF!</definedName>
    <definedName name="DATA113J_13">#REF!</definedName>
    <definedName name="DATA113J_14">#REF!</definedName>
    <definedName name="DATA113K">#REF!</definedName>
    <definedName name="DATA113K_10">#REF!</definedName>
    <definedName name="DATA113K_13">#REF!</definedName>
    <definedName name="DATA113K_14">#REF!</definedName>
    <definedName name="DATA114">#REF!</definedName>
    <definedName name="DATA114_10">#REF!</definedName>
    <definedName name="DATA114_13">#REF!</definedName>
    <definedName name="DATA114_14">#REF!</definedName>
    <definedName name="DATA115">#REF!</definedName>
    <definedName name="DATA115_10">#REF!</definedName>
    <definedName name="DATA115_13">#REF!</definedName>
    <definedName name="DATA115_14">#REF!</definedName>
    <definedName name="DATA116">#REF!</definedName>
    <definedName name="DATA116_10">#REF!</definedName>
    <definedName name="DATA116_13">#REF!</definedName>
    <definedName name="DATA116_14">#REF!</definedName>
    <definedName name="DATA117">#REF!</definedName>
    <definedName name="DATA117_10">#REF!</definedName>
    <definedName name="DATA117_13">#REF!</definedName>
    <definedName name="DATA117_14">#REF!</definedName>
    <definedName name="DATA118">#REF!</definedName>
    <definedName name="DATA118_10">#REF!</definedName>
    <definedName name="DATA118_13">#REF!</definedName>
    <definedName name="DATA118_14">#REF!</definedName>
    <definedName name="DATA119">#REF!</definedName>
    <definedName name="DATA119_10">#REF!</definedName>
    <definedName name="DATA119_13">#REF!</definedName>
    <definedName name="DATA119_14">#REF!</definedName>
    <definedName name="DATA12">#REF!</definedName>
    <definedName name="DATA12_10">#REF!</definedName>
    <definedName name="DATA12_13">#REF!</definedName>
    <definedName name="DATA12_14">#REF!</definedName>
    <definedName name="DATA120">#REF!</definedName>
    <definedName name="DATA120_10">#REF!</definedName>
    <definedName name="DATA120_13">#REF!</definedName>
    <definedName name="DATA120_14">#REF!</definedName>
    <definedName name="DATA121">#REF!</definedName>
    <definedName name="DATA121_10">#REF!</definedName>
    <definedName name="DATA121_13">#REF!</definedName>
    <definedName name="DATA121_14">#REF!</definedName>
    <definedName name="DATA122">#REF!</definedName>
    <definedName name="DATA122_10">#REF!</definedName>
    <definedName name="DATA122_13">#REF!</definedName>
    <definedName name="DATA122_14">#REF!</definedName>
    <definedName name="DATA123">#REF!</definedName>
    <definedName name="DATA123_10">#REF!</definedName>
    <definedName name="DATA123_13">#REF!</definedName>
    <definedName name="DATA123_14">#REF!</definedName>
    <definedName name="DATA124">#REF!</definedName>
    <definedName name="DATA124_10">#REF!</definedName>
    <definedName name="DATA124_13">#REF!</definedName>
    <definedName name="DATA124_14">#REF!</definedName>
    <definedName name="DATA125">#REF!</definedName>
    <definedName name="DATA125_10">#REF!</definedName>
    <definedName name="DATA125_13">#REF!</definedName>
    <definedName name="DATA125_14">#REF!</definedName>
    <definedName name="DATA126">#REF!</definedName>
    <definedName name="DATA126_10">#REF!</definedName>
    <definedName name="DATA126_13">#REF!</definedName>
    <definedName name="DATA126_14">#REF!</definedName>
    <definedName name="DATA127A">#REF!</definedName>
    <definedName name="DATA127A_10">#REF!</definedName>
    <definedName name="DATA127A_13">#REF!</definedName>
    <definedName name="DATA127A_14">#REF!</definedName>
    <definedName name="DATA127B">#REF!</definedName>
    <definedName name="DATA127B_10">#REF!</definedName>
    <definedName name="DATA127B_13">#REF!</definedName>
    <definedName name="DATA127B_14">#REF!</definedName>
    <definedName name="DATA127C">#REF!</definedName>
    <definedName name="DATA127C_10">#REF!</definedName>
    <definedName name="DATA127C_13">#REF!</definedName>
    <definedName name="DATA127C_14">#REF!</definedName>
    <definedName name="DATA127D">#REF!</definedName>
    <definedName name="DATA127D_10">#REF!</definedName>
    <definedName name="DATA127D_13">#REF!</definedName>
    <definedName name="DATA127D_14">#REF!</definedName>
    <definedName name="DATA127E">#REF!</definedName>
    <definedName name="DATA127E_10">#REF!</definedName>
    <definedName name="DATA127E_13">#REF!</definedName>
    <definedName name="DATA127E_14">#REF!</definedName>
    <definedName name="DATA127F">#REF!</definedName>
    <definedName name="DATA127F_10">#REF!</definedName>
    <definedName name="DATA127F_13">#REF!</definedName>
    <definedName name="DATA127F_14">#REF!</definedName>
    <definedName name="DATA127G">#REF!</definedName>
    <definedName name="DATA127G_10">#REF!</definedName>
    <definedName name="DATA127G_13">#REF!</definedName>
    <definedName name="DATA127G_14">#REF!</definedName>
    <definedName name="DATA127H">#REF!</definedName>
    <definedName name="DATA127H_10">#REF!</definedName>
    <definedName name="DATA127H_13">#REF!</definedName>
    <definedName name="DATA127H_14">#REF!</definedName>
    <definedName name="DATA127I">#REF!</definedName>
    <definedName name="DATA127I_10">#REF!</definedName>
    <definedName name="DATA127I_13">#REF!</definedName>
    <definedName name="DATA127I_14">#REF!</definedName>
    <definedName name="DATA127J">#REF!</definedName>
    <definedName name="DATA127J_10">#REF!</definedName>
    <definedName name="DATA127J_13">#REF!</definedName>
    <definedName name="DATA127J_14">#REF!</definedName>
    <definedName name="DATA128A">#REF!</definedName>
    <definedName name="DATA128A_10">#REF!</definedName>
    <definedName name="DATA128A_13">#REF!</definedName>
    <definedName name="DATA128A_14">#REF!</definedName>
    <definedName name="DATA128B">#REF!</definedName>
    <definedName name="DATA128B_10">#REF!</definedName>
    <definedName name="DATA128B_13">#REF!</definedName>
    <definedName name="DATA128B_14">#REF!</definedName>
    <definedName name="DATA128C">#REF!</definedName>
    <definedName name="DATA128C_10">#REF!</definedName>
    <definedName name="DATA128C_13">#REF!</definedName>
    <definedName name="DATA128C_14">#REF!</definedName>
    <definedName name="DATA128D">#REF!</definedName>
    <definedName name="DATA128D_10">#REF!</definedName>
    <definedName name="DATA128D_13">#REF!</definedName>
    <definedName name="DATA128D_14">#REF!</definedName>
    <definedName name="DATA128E">#REF!</definedName>
    <definedName name="DATA128E_10">#REF!</definedName>
    <definedName name="DATA128E_13">#REF!</definedName>
    <definedName name="DATA128E_14">#REF!</definedName>
    <definedName name="DATA128F">#REF!</definedName>
    <definedName name="DATA128F_10">#REF!</definedName>
    <definedName name="DATA128F_13">#REF!</definedName>
    <definedName name="DATA128F_14">#REF!</definedName>
    <definedName name="DATA128G">#REF!</definedName>
    <definedName name="DATA128G_10">#REF!</definedName>
    <definedName name="DATA128G_13">#REF!</definedName>
    <definedName name="DATA128G_14">#REF!</definedName>
    <definedName name="DATA129A">#REF!</definedName>
    <definedName name="DATA129A_10">#REF!</definedName>
    <definedName name="DATA129A_13">#REF!</definedName>
    <definedName name="DATA129A_14">#REF!</definedName>
    <definedName name="DATA129B">#REF!</definedName>
    <definedName name="DATA129B_10">#REF!</definedName>
    <definedName name="DATA129B_13">#REF!</definedName>
    <definedName name="DATA129B_14">#REF!</definedName>
    <definedName name="DATA129C">#REF!</definedName>
    <definedName name="DATA129C_10">#REF!</definedName>
    <definedName name="DATA129C_13">#REF!</definedName>
    <definedName name="DATA129C_14">#REF!</definedName>
    <definedName name="DATA129D">#REF!</definedName>
    <definedName name="DATA129D_10">#REF!</definedName>
    <definedName name="DATA129D_13">#REF!</definedName>
    <definedName name="DATA129D_14">#REF!</definedName>
    <definedName name="DATA13">#REF!</definedName>
    <definedName name="DATA13_10">#REF!</definedName>
    <definedName name="DATA13_13">#REF!</definedName>
    <definedName name="DATA13_14">#REF!</definedName>
    <definedName name="DATA130A">#REF!</definedName>
    <definedName name="DATA130A_10">#REF!</definedName>
    <definedName name="DATA130A_13">#REF!</definedName>
    <definedName name="DATA130A_14">#REF!</definedName>
    <definedName name="DATA130B">#REF!</definedName>
    <definedName name="DATA130B_10">#REF!</definedName>
    <definedName name="DATA130B_13">#REF!</definedName>
    <definedName name="DATA130B_14">#REF!</definedName>
    <definedName name="DATA131">#REF!</definedName>
    <definedName name="DATA131_10">#REF!</definedName>
    <definedName name="DATA131_13">#REF!</definedName>
    <definedName name="DATA131_14">#REF!</definedName>
    <definedName name="DATA132">#REF!</definedName>
    <definedName name="DATA132_10">#REF!</definedName>
    <definedName name="DATA132_13">#REF!</definedName>
    <definedName name="DATA132_14">#REF!</definedName>
    <definedName name="DATA133">#REF!</definedName>
    <definedName name="DATA133_10">#REF!</definedName>
    <definedName name="DATA133_13">#REF!</definedName>
    <definedName name="DATA133_14">#REF!</definedName>
    <definedName name="DATA134110">#REF!</definedName>
    <definedName name="DATA134110_2">#REF!</definedName>
    <definedName name="DATA134125">#REF!</definedName>
    <definedName name="DATA134125_2">#REF!</definedName>
    <definedName name="DATA134125_8">"#REF!"</definedName>
    <definedName name="DATA134140">#REF!</definedName>
    <definedName name="DATA134140_2">#REF!</definedName>
    <definedName name="DATA134140_8">"#REF!"</definedName>
    <definedName name="DATA134160">#REF!</definedName>
    <definedName name="DATA134160_2">#REF!</definedName>
    <definedName name="DATA134180">#REF!</definedName>
    <definedName name="DATA134180_2">#REF!</definedName>
    <definedName name="DATA134200">#REF!</definedName>
    <definedName name="DATA134200_2">#REF!</definedName>
    <definedName name="DATA134225">#REF!</definedName>
    <definedName name="DATA134225_2">#REF!</definedName>
    <definedName name="DATA134250">#REF!</definedName>
    <definedName name="DATA134250_2">#REF!</definedName>
    <definedName name="DATA134280">#REF!</definedName>
    <definedName name="DATA134280_2">#REF!</definedName>
    <definedName name="DATA134315">#REF!</definedName>
    <definedName name="DATA134315_2">#REF!</definedName>
    <definedName name="DATA134355">#REF!</definedName>
    <definedName name="DATA134355_2">#REF!</definedName>
    <definedName name="DATA134400">#REF!</definedName>
    <definedName name="DATA134400_2">#REF!</definedName>
    <definedName name="DATA13450">#REF!</definedName>
    <definedName name="DATA13450_2">#REF!</definedName>
    <definedName name="DATA13463">#REF!</definedName>
    <definedName name="DATA13463_2">#REF!</definedName>
    <definedName name="DATA13475">#REF!</definedName>
    <definedName name="DATA13475_2">#REF!</definedName>
    <definedName name="DATA13490">#REF!</definedName>
    <definedName name="DATA13490_2">#REF!</definedName>
    <definedName name="DATA135110">#REF!</definedName>
    <definedName name="DATA135110_2">#REF!</definedName>
    <definedName name="DATA135125">#REF!</definedName>
    <definedName name="DATA135125_2">#REF!</definedName>
    <definedName name="DATA135140">#REF!</definedName>
    <definedName name="DATA135140_2">#REF!</definedName>
    <definedName name="DATA135160">#REF!</definedName>
    <definedName name="DATA135160_2">#REF!</definedName>
    <definedName name="DATA135180">#REF!</definedName>
    <definedName name="DATA135180_2">#REF!</definedName>
    <definedName name="DATA135200">#REF!</definedName>
    <definedName name="DATA135200_2">#REF!</definedName>
    <definedName name="DATA135225">#REF!</definedName>
    <definedName name="DATA135225_2">#REF!</definedName>
    <definedName name="DATA135250">#REF!</definedName>
    <definedName name="DATA135250_2">#REF!</definedName>
    <definedName name="DATA135280">#REF!</definedName>
    <definedName name="DATA135280_2">#REF!</definedName>
    <definedName name="DATA135315">#REF!</definedName>
    <definedName name="DATA135315_2">#REF!</definedName>
    <definedName name="DATA135355">#REF!</definedName>
    <definedName name="DATA135355_2">#REF!</definedName>
    <definedName name="DATA135400">#REF!</definedName>
    <definedName name="DATA135400_2">#REF!</definedName>
    <definedName name="DATA13550">#REF!</definedName>
    <definedName name="DATA13550_2">#REF!</definedName>
    <definedName name="DATA13563">#REF!</definedName>
    <definedName name="DATA13563_2">#REF!</definedName>
    <definedName name="DATA13575">#REF!</definedName>
    <definedName name="DATA13575_2">#REF!</definedName>
    <definedName name="DATA13590">#REF!</definedName>
    <definedName name="DATA13590_2">#REF!</definedName>
    <definedName name="DATA136A">#REF!</definedName>
    <definedName name="DATA136A_2">#REF!</definedName>
    <definedName name="DATA136B">#REF!</definedName>
    <definedName name="DATA136B_2">#REF!</definedName>
    <definedName name="DATA136C">#REF!</definedName>
    <definedName name="DATA136C_2">#REF!</definedName>
    <definedName name="DATA136D">#REF!</definedName>
    <definedName name="DATA136D_2">#REF!</definedName>
    <definedName name="DATA136E">#REF!</definedName>
    <definedName name="DATA136E_2">#REF!</definedName>
    <definedName name="DATA136F">#REF!</definedName>
    <definedName name="DATA136F_2">#REF!</definedName>
    <definedName name="DATA136G">#REF!</definedName>
    <definedName name="DATA136G_2">#REF!</definedName>
    <definedName name="DATA136H">#REF!</definedName>
    <definedName name="DATA136H_2">#REF!</definedName>
    <definedName name="DATA136I">#REF!</definedName>
    <definedName name="DATA136I_2">#REF!</definedName>
    <definedName name="DATA136J">#REF!</definedName>
    <definedName name="DATA136J_2">#REF!</definedName>
    <definedName name="DATA136K">#REF!</definedName>
    <definedName name="DATA136K_2">#REF!</definedName>
    <definedName name="DATA136L">#REF!</definedName>
    <definedName name="DATA136L_2">#REF!</definedName>
    <definedName name="DATA136M">#REF!</definedName>
    <definedName name="DATA136M_2">#REF!</definedName>
    <definedName name="DATA136N">#REF!</definedName>
    <definedName name="DATA136N_2">#REF!</definedName>
    <definedName name="DATA136O">#REF!</definedName>
    <definedName name="DATA136O_2">#REF!</definedName>
    <definedName name="DATA136P">#REF!</definedName>
    <definedName name="DATA136P_2">#REF!</definedName>
    <definedName name="DATA137I">#REF!</definedName>
    <definedName name="DATA137I_2">#REF!</definedName>
    <definedName name="DATA137II">#REF!</definedName>
    <definedName name="DATA137II_2">#REF!</definedName>
    <definedName name="DATA137III">#REF!</definedName>
    <definedName name="DATA137III_2">#REF!</definedName>
    <definedName name="DATA137IV">#REF!</definedName>
    <definedName name="DATA137IV_2">#REF!</definedName>
    <definedName name="DATA137V">#REF!</definedName>
    <definedName name="DATA137V_2">#REF!</definedName>
    <definedName name="DATA138I">#REF!</definedName>
    <definedName name="DATA138I_2">#REF!</definedName>
    <definedName name="DATA138II">#REF!</definedName>
    <definedName name="DATA138II_2">#REF!</definedName>
    <definedName name="DATA138III">#REF!</definedName>
    <definedName name="DATA138III_2">#REF!</definedName>
    <definedName name="DATA138IV">#REF!</definedName>
    <definedName name="DATA138IV_2">#REF!</definedName>
    <definedName name="DATA138V">#REF!</definedName>
    <definedName name="DATA138V_2">#REF!</definedName>
    <definedName name="DATA138VI">#REF!</definedName>
    <definedName name="DATA138VI_2">#REF!</definedName>
    <definedName name="DATA139IX">#REF!</definedName>
    <definedName name="DATA139IX_2">#REF!</definedName>
    <definedName name="DATA139V">#REF!</definedName>
    <definedName name="DATA139V_2">#REF!</definedName>
    <definedName name="DATA139VI">#REF!</definedName>
    <definedName name="DATA139VI_2">#REF!</definedName>
    <definedName name="DATA139VII">#REF!</definedName>
    <definedName name="DATA139VII_2">#REF!</definedName>
    <definedName name="DATA139VIII">#REF!</definedName>
    <definedName name="DATA139VIII_2">#REF!</definedName>
    <definedName name="DATA14">#REF!</definedName>
    <definedName name="DATA14_10">#REF!</definedName>
    <definedName name="DATA14_13">#REF!</definedName>
    <definedName name="DATA14_14">#REF!</definedName>
    <definedName name="DATA140I">#REF!</definedName>
    <definedName name="DATA140I_2">#REF!</definedName>
    <definedName name="DATA140I_8">"#REF!"</definedName>
    <definedName name="DATA140II">#REF!</definedName>
    <definedName name="DATA140II_2">#REF!</definedName>
    <definedName name="DATA140II_8">"#REF!"</definedName>
    <definedName name="DATA140III">#REF!</definedName>
    <definedName name="DATA140III_2">#REF!</definedName>
    <definedName name="DATA140III_8">"#REF!"</definedName>
    <definedName name="DATA140IV">#REF!</definedName>
    <definedName name="DATA140IV_2">#REF!</definedName>
    <definedName name="DATA140V">#REF!</definedName>
    <definedName name="DATA140V_2">#REF!</definedName>
    <definedName name="DATA141I">#REF!</definedName>
    <definedName name="DATA141I_2">#REF!</definedName>
    <definedName name="DATA141II">#REF!</definedName>
    <definedName name="DATA141II_2">#REF!</definedName>
    <definedName name="DATA141III">#REF!</definedName>
    <definedName name="DATA141III_2">#REF!</definedName>
    <definedName name="DATA141IV">#REF!</definedName>
    <definedName name="DATA141IV_2">#REF!</definedName>
    <definedName name="DATA141V">#REF!</definedName>
    <definedName name="DATA141V_2">#REF!</definedName>
    <definedName name="DATA142I">#REF!</definedName>
    <definedName name="DATA142I_2">#REF!</definedName>
    <definedName name="DATA142II">#REF!</definedName>
    <definedName name="DATA142II_2">#REF!</definedName>
    <definedName name="DATA142III">#REF!</definedName>
    <definedName name="DATA142III_2">#REF!</definedName>
    <definedName name="DATA142IV">#REF!</definedName>
    <definedName name="DATA142IV_2">#REF!</definedName>
    <definedName name="DATA142V">#REF!</definedName>
    <definedName name="DATA142V_2">#REF!</definedName>
    <definedName name="DATA143">#REF!</definedName>
    <definedName name="DATA143_10">#REF!</definedName>
    <definedName name="DATA143_13">#REF!</definedName>
    <definedName name="DATA143_14">#REF!</definedName>
    <definedName name="DATA144">#REF!</definedName>
    <definedName name="DATA144_10">#REF!</definedName>
    <definedName name="DATA144_13">#REF!</definedName>
    <definedName name="DATA144_14">#REF!</definedName>
    <definedName name="DATA145">#REF!</definedName>
    <definedName name="DATA145_10">#REF!</definedName>
    <definedName name="DATA145_13">#REF!</definedName>
    <definedName name="DATA145_14">#REF!</definedName>
    <definedName name="DATA146">#REF!</definedName>
    <definedName name="DATA146_10">#REF!</definedName>
    <definedName name="DATA146_13">#REF!</definedName>
    <definedName name="DATA146_14">#REF!</definedName>
    <definedName name="DATA147">#REF!</definedName>
    <definedName name="DATA147_10">#REF!</definedName>
    <definedName name="DATA147_13">#REF!</definedName>
    <definedName name="DATA147_14">#REF!</definedName>
    <definedName name="DATA148">#REF!</definedName>
    <definedName name="DATA148_10">#REF!</definedName>
    <definedName name="DATA148_13">#REF!</definedName>
    <definedName name="DATA148_14">#REF!</definedName>
    <definedName name="DATA149">#REF!</definedName>
    <definedName name="DATA149_10">#REF!</definedName>
    <definedName name="DATA149_13">#REF!</definedName>
    <definedName name="DATA149_14">#REF!</definedName>
    <definedName name="DATA15">#REF!</definedName>
    <definedName name="DATA150">#REF!</definedName>
    <definedName name="DATA150_10">#REF!</definedName>
    <definedName name="DATA150_13">#REF!</definedName>
    <definedName name="DATA150_14">#REF!</definedName>
    <definedName name="DATA151A">#REF!</definedName>
    <definedName name="DATA152">#REF!</definedName>
    <definedName name="DATA152_10">#REF!</definedName>
    <definedName name="DATA152_13">#REF!</definedName>
    <definedName name="DATA152_14">#REF!</definedName>
    <definedName name="DATA153">#REF!</definedName>
    <definedName name="DATA153_10">#REF!</definedName>
    <definedName name="DATA153_13">#REF!</definedName>
    <definedName name="DATA153_14">#REF!</definedName>
    <definedName name="DATA154">#REF!</definedName>
    <definedName name="DATA154_10">#REF!</definedName>
    <definedName name="DATA154_13">#REF!</definedName>
    <definedName name="DATA154_14">#REF!</definedName>
    <definedName name="DATA156">#REF!</definedName>
    <definedName name="DATA156_10">#REF!</definedName>
    <definedName name="DATA156_13">#REF!</definedName>
    <definedName name="DATA156_14">#REF!</definedName>
    <definedName name="DATA157">#REF!</definedName>
    <definedName name="DATA157_10">#REF!</definedName>
    <definedName name="DATA157_13">#REF!</definedName>
    <definedName name="DATA157_14">#REF!</definedName>
    <definedName name="DATA158">#REF!</definedName>
    <definedName name="DATA158_10">#REF!</definedName>
    <definedName name="DATA158_13">#REF!</definedName>
    <definedName name="DATA158_14">#REF!</definedName>
    <definedName name="DATA159A">#REF!</definedName>
    <definedName name="DATA159A_10">#REF!</definedName>
    <definedName name="DATA159A_13">#REF!</definedName>
    <definedName name="DATA159A_14">#REF!</definedName>
    <definedName name="DATA159B">#REF!</definedName>
    <definedName name="DATA159B_10">#REF!</definedName>
    <definedName name="DATA159B_13">#REF!</definedName>
    <definedName name="DATA159B_14">#REF!</definedName>
    <definedName name="DATA159C">#REF!</definedName>
    <definedName name="DATA159C_10">#REF!</definedName>
    <definedName name="DATA159C_13">#REF!</definedName>
    <definedName name="DATA159C_14">#REF!</definedName>
    <definedName name="DATA159D">#REF!</definedName>
    <definedName name="DATA159D_10">#REF!</definedName>
    <definedName name="DATA159D_13">#REF!</definedName>
    <definedName name="DATA159D_14">#REF!</definedName>
    <definedName name="DATA16">#REF!</definedName>
    <definedName name="DATA16_10">#REF!</definedName>
    <definedName name="DATA16_13">#REF!</definedName>
    <definedName name="DATA16_14">#REF!</definedName>
    <definedName name="DATA160">#REF!</definedName>
    <definedName name="DATA160_10">#REF!</definedName>
    <definedName name="DATA160_13">#REF!</definedName>
    <definedName name="DATA160_14">#REF!</definedName>
    <definedName name="DATA161">#REF!</definedName>
    <definedName name="DATA161_10">#REF!</definedName>
    <definedName name="DATA161_13">#REF!</definedName>
    <definedName name="DATA161_14">#REF!</definedName>
    <definedName name="DATA162">#REF!</definedName>
    <definedName name="DATA162_10">#REF!</definedName>
    <definedName name="DATA162_13">#REF!</definedName>
    <definedName name="DATA162_14">#REF!</definedName>
    <definedName name="DATA163">#REF!</definedName>
    <definedName name="DATA163_10">#REF!</definedName>
    <definedName name="DATA163_13">#REF!</definedName>
    <definedName name="DATA163_14">#REF!</definedName>
    <definedName name="DATA17">#REF!</definedName>
    <definedName name="DATA18">#REF!</definedName>
    <definedName name="DATA18_10">#REF!</definedName>
    <definedName name="DATA18_13">#REF!</definedName>
    <definedName name="DATA18_14">#REF!</definedName>
    <definedName name="DATA19">#REF!</definedName>
    <definedName name="DATA19_10">#REF!</definedName>
    <definedName name="DATA19_13">#REF!</definedName>
    <definedName name="DATA19_14">#REF!</definedName>
    <definedName name="data2" hidden="1">#REF!</definedName>
    <definedName name="DATA2_10">#REF!</definedName>
    <definedName name="DATA2_13">#REF!</definedName>
    <definedName name="DATA2_14">#REF!</definedName>
    <definedName name="DATA20">#REF!</definedName>
    <definedName name="DATA20_10">#REF!</definedName>
    <definedName name="DATA20_13">#REF!</definedName>
    <definedName name="DATA20_14">#REF!</definedName>
    <definedName name="DATA21">#REF!</definedName>
    <definedName name="DATA21_10">#REF!</definedName>
    <definedName name="DATA21_13">#REF!</definedName>
    <definedName name="DATA21_14">#REF!</definedName>
    <definedName name="DATA22">#REF!</definedName>
    <definedName name="DATA22_10">#REF!</definedName>
    <definedName name="DATA22_13">#REF!</definedName>
    <definedName name="DATA22_14">#REF!</definedName>
    <definedName name="DATA23">#REF!</definedName>
    <definedName name="DATA23_10">#REF!</definedName>
    <definedName name="DATA23_13">#REF!</definedName>
    <definedName name="DATA23_14">#REF!</definedName>
    <definedName name="DATA24">#REF!</definedName>
    <definedName name="DATA24_10">#REF!</definedName>
    <definedName name="DATA24_13">#REF!</definedName>
    <definedName name="DATA24_14">#REF!</definedName>
    <definedName name="DATA25">#REF!</definedName>
    <definedName name="DATA26">#REF!</definedName>
    <definedName name="DATA26_10">#REF!</definedName>
    <definedName name="DATA26_13">#REF!</definedName>
    <definedName name="DATA26_14">#REF!</definedName>
    <definedName name="DATA27">#REF!</definedName>
    <definedName name="DATA27_10">#REF!</definedName>
    <definedName name="DATA27_13">#REF!</definedName>
    <definedName name="DATA27_14">#REF!</definedName>
    <definedName name="DATA28">#REF!</definedName>
    <definedName name="DATA29">#REF!</definedName>
    <definedName name="DATA29_10">#REF!</definedName>
    <definedName name="DATA29_13">#REF!</definedName>
    <definedName name="DATA29_14">#REF!</definedName>
    <definedName name="data3" hidden="1">#REF!</definedName>
    <definedName name="DATA3_10">#REF!</definedName>
    <definedName name="DATA3_13">#REF!</definedName>
    <definedName name="DATA3_14">#REF!</definedName>
    <definedName name="DATA30">#REF!</definedName>
    <definedName name="DATA30_10">#REF!</definedName>
    <definedName name="DATA30_13">#REF!</definedName>
    <definedName name="DATA30_14">#REF!</definedName>
    <definedName name="DATA31">#REF!</definedName>
    <definedName name="DATA31_10">#REF!</definedName>
    <definedName name="DATA31_13">#REF!</definedName>
    <definedName name="DATA31_14">#REF!</definedName>
    <definedName name="DATA32">#REF!</definedName>
    <definedName name="DATA32_10">#REF!</definedName>
    <definedName name="DATA32_13">#REF!</definedName>
    <definedName name="DATA32_14">#REF!</definedName>
    <definedName name="DATA33">#REF!</definedName>
    <definedName name="DATA33_10">#REF!</definedName>
    <definedName name="DATA33_13">#REF!</definedName>
    <definedName name="DATA33_14">#REF!</definedName>
    <definedName name="DATA34">#REF!</definedName>
    <definedName name="DATA34_10">#REF!</definedName>
    <definedName name="DATA34_13">#REF!</definedName>
    <definedName name="DATA34_14">#REF!</definedName>
    <definedName name="DATA35">#REF!</definedName>
    <definedName name="DATA35_10">#REF!</definedName>
    <definedName name="DATA35_13">#REF!</definedName>
    <definedName name="DATA35_14">#REF!</definedName>
    <definedName name="DATA36">#REF!</definedName>
    <definedName name="DATA36_10">#REF!</definedName>
    <definedName name="DATA36_13">#REF!</definedName>
    <definedName name="DATA36_14">#REF!</definedName>
    <definedName name="DATA37">#REF!</definedName>
    <definedName name="DATA37_10">#REF!</definedName>
    <definedName name="DATA37_13">#REF!</definedName>
    <definedName name="DATA37_14">#REF!</definedName>
    <definedName name="DATA38">#REF!</definedName>
    <definedName name="DATA38_10">#REF!</definedName>
    <definedName name="DATA38_13">#REF!</definedName>
    <definedName name="DATA38_14">#REF!</definedName>
    <definedName name="DATA39">#REF!</definedName>
    <definedName name="DATA39_10">#REF!</definedName>
    <definedName name="DATA39_13">#REF!</definedName>
    <definedName name="DATA39_14">#REF!</definedName>
    <definedName name="DATA4">#REF!</definedName>
    <definedName name="DATA4_10">#REF!</definedName>
    <definedName name="DATA4_13">#REF!</definedName>
    <definedName name="DATA4_14">#REF!</definedName>
    <definedName name="DATA40">#REF!</definedName>
    <definedName name="DATA40_10">#REF!</definedName>
    <definedName name="DATA40_13">#REF!</definedName>
    <definedName name="DATA40_14">#REF!</definedName>
    <definedName name="DATA41">#REF!</definedName>
    <definedName name="DATA41_10">#REF!</definedName>
    <definedName name="DATA41_13">#REF!</definedName>
    <definedName name="DATA41_14">#REF!</definedName>
    <definedName name="DATA42">#REF!</definedName>
    <definedName name="DATA42_10">#REF!</definedName>
    <definedName name="DATA42_13">#REF!</definedName>
    <definedName name="DATA42_14">#REF!</definedName>
    <definedName name="DATA43">#REF!</definedName>
    <definedName name="DATA43_10">#REF!</definedName>
    <definedName name="DATA43_13">#REF!</definedName>
    <definedName name="DATA43_14">#REF!</definedName>
    <definedName name="DATA44">#REF!</definedName>
    <definedName name="DATA44_10">#REF!</definedName>
    <definedName name="DATA44_13">#REF!</definedName>
    <definedName name="DATA44_14">#REF!</definedName>
    <definedName name="DATA45">#REF!</definedName>
    <definedName name="DATA45_10">#REF!</definedName>
    <definedName name="DATA45_13">#REF!</definedName>
    <definedName name="DATA45_14">#REF!</definedName>
    <definedName name="DATA46">#REF!</definedName>
    <definedName name="DATA46_10">#REF!</definedName>
    <definedName name="DATA46_13">#REF!</definedName>
    <definedName name="DATA46_14">#REF!</definedName>
    <definedName name="DATA47">#REF!</definedName>
    <definedName name="DATA47_10">#REF!</definedName>
    <definedName name="DATA47_13">#REF!</definedName>
    <definedName name="DATA47_14">#REF!</definedName>
    <definedName name="DATA48">#REF!</definedName>
    <definedName name="DATA48_10">#REF!</definedName>
    <definedName name="DATA48_13">#REF!</definedName>
    <definedName name="DATA48_14">#REF!</definedName>
    <definedName name="DATA49">#REF!</definedName>
    <definedName name="DATA49_10">#REF!</definedName>
    <definedName name="DATA49_13">#REF!</definedName>
    <definedName name="DATA49_14">#REF!</definedName>
    <definedName name="DATA5">#REF!</definedName>
    <definedName name="DATA5_10">#REF!</definedName>
    <definedName name="DATA5_13">#REF!</definedName>
    <definedName name="DATA5_14">#REF!</definedName>
    <definedName name="DATA50">#REF!</definedName>
    <definedName name="DATA50_10">#REF!</definedName>
    <definedName name="DATA50_13">#REF!</definedName>
    <definedName name="DATA50_14">#REF!</definedName>
    <definedName name="DATA51">#REF!</definedName>
    <definedName name="DATA51_10">#REF!</definedName>
    <definedName name="DATA51_13">#REF!</definedName>
    <definedName name="DATA51_14">#REF!</definedName>
    <definedName name="DATA52">#REF!</definedName>
    <definedName name="DATA52_10">#REF!</definedName>
    <definedName name="DATA52_13">#REF!</definedName>
    <definedName name="DATA52_14">#REF!</definedName>
    <definedName name="DATA53">#REF!</definedName>
    <definedName name="DATA53_10">#REF!</definedName>
    <definedName name="DATA53_13">#REF!</definedName>
    <definedName name="DATA53_14">#REF!</definedName>
    <definedName name="DATA54">#REF!</definedName>
    <definedName name="DATA54_10">#REF!</definedName>
    <definedName name="DATA54_13">#REF!</definedName>
    <definedName name="DATA54_14">#REF!</definedName>
    <definedName name="DATA56">#REF!</definedName>
    <definedName name="DATA56_10">#REF!</definedName>
    <definedName name="DATA56_13">#REF!</definedName>
    <definedName name="DATA56_14">#REF!</definedName>
    <definedName name="DATA57">#REF!</definedName>
    <definedName name="DATA57_10">#REF!</definedName>
    <definedName name="DATA57_13">#REF!</definedName>
    <definedName name="DATA57_14">#REF!</definedName>
    <definedName name="DATA58">#REF!</definedName>
    <definedName name="DATA58_10">#REF!</definedName>
    <definedName name="DATA58_13">#REF!</definedName>
    <definedName name="DATA58_14">#REF!</definedName>
    <definedName name="DATA59">#REF!</definedName>
    <definedName name="DATA59_10">#REF!</definedName>
    <definedName name="DATA59_13">#REF!</definedName>
    <definedName name="DATA59_14">#REF!</definedName>
    <definedName name="DATA6">#REF!</definedName>
    <definedName name="DATA6_10">#REF!</definedName>
    <definedName name="DATA6_13">#REF!</definedName>
    <definedName name="DATA6_14">#REF!</definedName>
    <definedName name="DATA60">#REF!</definedName>
    <definedName name="DATA60_10">#REF!</definedName>
    <definedName name="DATA60_13">#REF!</definedName>
    <definedName name="DATA60_14">#REF!</definedName>
    <definedName name="DATA61">#REF!</definedName>
    <definedName name="DATA61_10">#REF!</definedName>
    <definedName name="DATA61_13">#REF!</definedName>
    <definedName name="DATA61_14">#REF!</definedName>
    <definedName name="DATA63">#REF!</definedName>
    <definedName name="DATA63_10">#REF!</definedName>
    <definedName name="DATA63_13">#REF!</definedName>
    <definedName name="DATA63_14">#REF!</definedName>
    <definedName name="DATA64">#REF!</definedName>
    <definedName name="DATA64_10">#REF!</definedName>
    <definedName name="DATA64_13">#REF!</definedName>
    <definedName name="DATA64_14">#REF!</definedName>
    <definedName name="DATA65">#REF!</definedName>
    <definedName name="DATA65_10">#REF!</definedName>
    <definedName name="DATA65_13">#REF!</definedName>
    <definedName name="DATA65_14">#REF!</definedName>
    <definedName name="DATA66">#REF!</definedName>
    <definedName name="DATA66_10">#REF!</definedName>
    <definedName name="DATA66_13">#REF!</definedName>
    <definedName name="DATA66_14">#REF!</definedName>
    <definedName name="DATA67">#REF!</definedName>
    <definedName name="DATA67_10">#REF!</definedName>
    <definedName name="DATA67_13">#REF!</definedName>
    <definedName name="DATA67_14">#REF!</definedName>
    <definedName name="DATA68">#REF!</definedName>
    <definedName name="DATA68_10">#REF!</definedName>
    <definedName name="DATA68_13">#REF!</definedName>
    <definedName name="DATA68_14">#REF!</definedName>
    <definedName name="DATA69">#REF!</definedName>
    <definedName name="DATA69_10">#REF!</definedName>
    <definedName name="DATA69_13">#REF!</definedName>
    <definedName name="DATA69_14">#REF!</definedName>
    <definedName name="DATA7">#REF!</definedName>
    <definedName name="DATA7_10">#REF!</definedName>
    <definedName name="DATA7_13">#REF!</definedName>
    <definedName name="DATA7_14">#REF!</definedName>
    <definedName name="DATA70">#REF!</definedName>
    <definedName name="DATA70_10">#REF!</definedName>
    <definedName name="DATA70_13">#REF!</definedName>
    <definedName name="DATA70_14">#REF!</definedName>
    <definedName name="DATA71">#REF!</definedName>
    <definedName name="DATA71_10">#REF!</definedName>
    <definedName name="DATA71_13">#REF!</definedName>
    <definedName name="DATA71_14">#REF!</definedName>
    <definedName name="DATA72">#REF!</definedName>
    <definedName name="DATA72_10">#REF!</definedName>
    <definedName name="DATA72_13">#REF!</definedName>
    <definedName name="DATA72_14">#REF!</definedName>
    <definedName name="DATA73">#REF!</definedName>
    <definedName name="DATA73_10">#REF!</definedName>
    <definedName name="DATA73_13">#REF!</definedName>
    <definedName name="DATA73_14">#REF!</definedName>
    <definedName name="DATA74">#REF!</definedName>
    <definedName name="DATA74_10">#REF!</definedName>
    <definedName name="DATA74_13">#REF!</definedName>
    <definedName name="DATA74_14">#REF!</definedName>
    <definedName name="DATA76">#REF!</definedName>
    <definedName name="DATA76_10">#REF!</definedName>
    <definedName name="DATA76_13">#REF!</definedName>
    <definedName name="DATA76_14">#REF!</definedName>
    <definedName name="DATA77A">#REF!</definedName>
    <definedName name="DATA77A_10">#REF!</definedName>
    <definedName name="DATA77A_13">#REF!</definedName>
    <definedName name="DATA77A_14">#REF!</definedName>
    <definedName name="DATA77B">#REF!</definedName>
    <definedName name="DATA77B_10">#REF!</definedName>
    <definedName name="DATA77B_13">#REF!</definedName>
    <definedName name="DATA77B_14">#REF!</definedName>
    <definedName name="DATA78">#REF!</definedName>
    <definedName name="DATA78_10">#REF!</definedName>
    <definedName name="DATA78_13">#REF!</definedName>
    <definedName name="DATA78_14">#REF!</definedName>
    <definedName name="DATA79A">#REF!</definedName>
    <definedName name="DATA79A_10">#REF!</definedName>
    <definedName name="DATA79A_13">#REF!</definedName>
    <definedName name="DATA79A_14">#REF!</definedName>
    <definedName name="DATA79B">#REF!</definedName>
    <definedName name="DATA79B_10">#REF!</definedName>
    <definedName name="DATA79B_13">#REF!</definedName>
    <definedName name="DATA79B_14">#REF!</definedName>
    <definedName name="DATA79C">#REF!</definedName>
    <definedName name="DATA79C_10">#REF!</definedName>
    <definedName name="DATA79C_13">#REF!</definedName>
    <definedName name="DATA79C_14">#REF!</definedName>
    <definedName name="DATA8">#REF!</definedName>
    <definedName name="DATA8_10">#REF!</definedName>
    <definedName name="DATA8_13">#REF!</definedName>
    <definedName name="DATA8_14">#REF!</definedName>
    <definedName name="DATA80A">#REF!</definedName>
    <definedName name="DATA80A_10">#REF!</definedName>
    <definedName name="DATA80A_13">#REF!</definedName>
    <definedName name="DATA80A_14">#REF!</definedName>
    <definedName name="DATA80B">#REF!</definedName>
    <definedName name="DATA80B_10">#REF!</definedName>
    <definedName name="DATA80B_13">#REF!</definedName>
    <definedName name="DATA80B_14">#REF!</definedName>
    <definedName name="DATA80C">#REF!</definedName>
    <definedName name="DATA80C_10">#REF!</definedName>
    <definedName name="DATA80C_13">#REF!</definedName>
    <definedName name="DATA80C_14">#REF!</definedName>
    <definedName name="DATA81">#REF!</definedName>
    <definedName name="DATA81_10">#REF!</definedName>
    <definedName name="DATA81_13">#REF!</definedName>
    <definedName name="DATA81_14">#REF!</definedName>
    <definedName name="DATA82">#REF!</definedName>
    <definedName name="DATA82_10">#REF!</definedName>
    <definedName name="DATA82_13">#REF!</definedName>
    <definedName name="DATA82_14">#REF!</definedName>
    <definedName name="DATA84">#REF!</definedName>
    <definedName name="DATA84_10">#REF!</definedName>
    <definedName name="DATA84_13">#REF!</definedName>
    <definedName name="DATA84_14">#REF!</definedName>
    <definedName name="DATA85">#REF!</definedName>
    <definedName name="DATA85_10">#REF!</definedName>
    <definedName name="DATA85_13">#REF!</definedName>
    <definedName name="DATA85_14">#REF!</definedName>
    <definedName name="DATA86">#REF!</definedName>
    <definedName name="DATA86_10">#REF!</definedName>
    <definedName name="DATA86_13">#REF!</definedName>
    <definedName name="DATA86_14">#REF!</definedName>
    <definedName name="DATA87">#REF!</definedName>
    <definedName name="DATA87_10">#REF!</definedName>
    <definedName name="DATA87_13">#REF!</definedName>
    <definedName name="DATA87_14">#REF!</definedName>
    <definedName name="DATA88">#REF!</definedName>
    <definedName name="DATA88_10">#REF!</definedName>
    <definedName name="DATA88_13">#REF!</definedName>
    <definedName name="DATA88_14">#REF!</definedName>
    <definedName name="DATA89">#REF!</definedName>
    <definedName name="DATA89_10">#REF!</definedName>
    <definedName name="DATA89_13">#REF!</definedName>
    <definedName name="DATA89_14">#REF!</definedName>
    <definedName name="DATA9">#REF!</definedName>
    <definedName name="DATA9_10">#REF!</definedName>
    <definedName name="DATA9_13">#REF!</definedName>
    <definedName name="DATA9_14">#REF!</definedName>
    <definedName name="DATA90">#REF!</definedName>
    <definedName name="DATA90_10">#REF!</definedName>
    <definedName name="DATA90_13">#REF!</definedName>
    <definedName name="DATA90_14">#REF!</definedName>
    <definedName name="DATA92">#REF!</definedName>
    <definedName name="DATA92_10">#REF!</definedName>
    <definedName name="DATA92_13">#REF!</definedName>
    <definedName name="DATA92_14">#REF!</definedName>
    <definedName name="DATA93">#REF!</definedName>
    <definedName name="DATA93_10">#REF!</definedName>
    <definedName name="DATA93_13">#REF!</definedName>
    <definedName name="DATA93_14">#REF!</definedName>
    <definedName name="DATA94">#REF!</definedName>
    <definedName name="DATA94_10">#REF!</definedName>
    <definedName name="DATA94_13">#REF!</definedName>
    <definedName name="DATA94_14">#REF!</definedName>
    <definedName name="DATA95">#REF!</definedName>
    <definedName name="DATA95_10">#REF!</definedName>
    <definedName name="DATA95_13">#REF!</definedName>
    <definedName name="DATA95_14">#REF!</definedName>
    <definedName name="DATA96">#REF!</definedName>
    <definedName name="DATA98">#REF!</definedName>
    <definedName name="DATA98_10">#REF!</definedName>
    <definedName name="DATA98_13">#REF!</definedName>
    <definedName name="DATA98_14">#REF!</definedName>
    <definedName name="DATA99">#REF!</definedName>
    <definedName name="DATA99_10">#REF!</definedName>
    <definedName name="DATA99_13">#REF!</definedName>
    <definedName name="DATA99_14">#REF!</definedName>
    <definedName name="_xlnm.Database">#REF!</definedName>
    <definedName name="Date">#REF!</definedName>
    <definedName name="dates">#REF!</definedName>
    <definedName name="datonators">#REF!</definedName>
    <definedName name="datonators_2">#REF!</definedName>
    <definedName name="datonators_8">"#REF!"</definedName>
    <definedName name="daywork">#REF!</definedName>
    <definedName name="Dayworks">#REF!</definedName>
    <definedName name="dayworktotal">#REF!</definedName>
    <definedName name="db">#REF!</definedName>
    <definedName name="db___0">#REF!</definedName>
    <definedName name="db___13">#REF!</definedName>
    <definedName name="DBBS">#REF!</definedName>
    <definedName name="DBBSS">#REF!</definedName>
    <definedName name="DBCS">#REF!</definedName>
    <definedName name="DBCSS">#REF!</definedName>
    <definedName name="DBDS">#REF!</definedName>
    <definedName name="DBDSS">#REF!</definedName>
    <definedName name="DBM">#REF!</definedName>
    <definedName name="DBM_8">"#REF!"</definedName>
    <definedName name="DBM_App_area">#REF!</definedName>
    <definedName name="DBM_App_Thk">#REF!</definedName>
    <definedName name="DBM_App_Wid">#REF!</definedName>
    <definedName name="DBM_Area">#REF!</definedName>
    <definedName name="DBM_Area_Overlay">#REF!</definedName>
    <definedName name="DBM_Thk">#REF!</definedName>
    <definedName name="DBM_Thk_Overlay">#REF!</definedName>
    <definedName name="DBM_Wid">#REF!</definedName>
    <definedName name="DBM_Wid_Overlay">#REF!</definedName>
    <definedName name="dbmave">#REF!</definedName>
    <definedName name="dbmpcc">#REF!</definedName>
    <definedName name="dbmroad">#REF!</definedName>
    <definedName name="DC">#REF!</definedName>
    <definedName name="DCBS">#REF!</definedName>
    <definedName name="DCBSS">#REF!</definedName>
    <definedName name="DCCS">#REF!</definedName>
    <definedName name="DCCSS">#REF!</definedName>
    <definedName name="DCDS">#REF!</definedName>
    <definedName name="DCDSS">#REF!</definedName>
    <definedName name="dceff">#REF!</definedName>
    <definedName name="dchute">#REF!</definedName>
    <definedName name="DCI" hidden="1">{#N/A,#N/A,TRUE,"Front";#N/A,#N/A,TRUE,"Simple Letter";#N/A,#N/A,TRUE,"Inside";#N/A,#N/A,TRUE,"Contents";#N/A,#N/A,TRUE,"Basis";#N/A,#N/A,TRUE,"Inclusions";#N/A,#N/A,TRUE,"Exclusions";#N/A,#N/A,TRUE,"Areas";#N/A,#N/A,TRUE,"Summary";#N/A,#N/A,TRUE,"Detail"}</definedName>
    <definedName name="dcit" hidden="1">{#N/A,#N/A,TRUE,"Front";#N/A,#N/A,TRUE,"Simple Letter";#N/A,#N/A,TRUE,"Inside";#N/A,#N/A,TRUE,"Contents";#N/A,#N/A,TRUE,"Basis";#N/A,#N/A,TRUE,"Inclusions";#N/A,#N/A,TRUE,"Exclusions";#N/A,#N/A,TRUE,"Areas";#N/A,#N/A,TRUE,"Summary";#N/A,#N/A,TRUE,"Detail"}</definedName>
    <definedName name="DCLAB" hidden="1">{#N/A,#N/A,TRUE,"Front";#N/A,#N/A,TRUE,"Simple Letter";#N/A,#N/A,TRUE,"Inside";#N/A,#N/A,TRUE,"Contents";#N/A,#N/A,TRUE,"Basis";#N/A,#N/A,TRUE,"Inclusions";#N/A,#N/A,TRUE,"Exclusions";#N/A,#N/A,TRUE,"Areas";#N/A,#N/A,TRUE,"Summary";#N/A,#N/A,TRUE,"Detail"}</definedName>
    <definedName name="dclabc" hidden="1">{#N/A,#N/A,TRUE,"Front";#N/A,#N/A,TRUE,"Simple Letter";#N/A,#N/A,TRUE,"Inside";#N/A,#N/A,TRUE,"Contents";#N/A,#N/A,TRUE,"Basis";#N/A,#N/A,TRUE,"Inclusions";#N/A,#N/A,TRUE,"Exclusions";#N/A,#N/A,TRUE,"Areas";#N/A,#N/A,TRUE,"Summary";#N/A,#N/A,TRUE,"Detail"}</definedName>
    <definedName name="DCLAY">#REF!</definedName>
    <definedName name="dcrw">#REF!</definedName>
    <definedName name="DCY">#REF!</definedName>
    <definedName name="DD">#REF!</definedName>
    <definedName name="DD_1">NA()</definedName>
    <definedName name="DDBS">#REF!</definedName>
    <definedName name="DDBSS">#REF!</definedName>
    <definedName name="DDCS">#REF!</definedName>
    <definedName name="DDCSS">#REF!</definedName>
    <definedName name="ddd" hidden="1">{"'照明目录'!$A$1:$H$31"}</definedName>
    <definedName name="DDDD" hidden="1">{"form-D1",#N/A,FALSE,"FORM-D1";"form-D1_amt",#N/A,FALSE,"FORM-D1"}</definedName>
    <definedName name="DDDD_1">NA()</definedName>
    <definedName name="DDDDD">NA()</definedName>
    <definedName name="ddddg">#N/A</definedName>
    <definedName name="DDDS">#REF!</definedName>
    <definedName name="DDDSS">#REF!</definedName>
    <definedName name="DDK">#REF!</definedName>
    <definedName name="DDS">#REF!</definedName>
    <definedName name="DDSS">#REF!</definedName>
    <definedName name="DE">#REF!</definedName>
    <definedName name="DEBIT_M10_PANJAR">#REF!</definedName>
    <definedName name="DEBIT_M15">#REF!</definedName>
    <definedName name="DEBIT_M15_Panjar">#REF!</definedName>
    <definedName name="DEBIT_M20">#REF!</definedName>
    <definedName name="DEBIT_M25">#REF!</definedName>
    <definedName name="DEBIT_M30">#REF!</definedName>
    <definedName name="DEBIT_M30_Panjar">#REF!</definedName>
    <definedName name="DEBIT_M35">#REF!</definedName>
    <definedName name="DEBIT_M35_Panjar">#REF!</definedName>
    <definedName name="DEBIT_M40">#REF!</definedName>
    <definedName name="DEBIT_M40_Panjar">#REF!</definedName>
    <definedName name="DEBIT_PUMP">#REF!</definedName>
    <definedName name="DEBITED" hidden="1">{#N/A,#N/A,TRUE,"Front";#N/A,#N/A,TRUE,"Simple Letter";#N/A,#N/A,TRUE,"Inside";#N/A,#N/A,TRUE,"Contents";#N/A,#N/A,TRUE,"Basis";#N/A,#N/A,TRUE,"Inclusions";#N/A,#N/A,TRUE,"Exclusions";#N/A,#N/A,TRUE,"Areas";#N/A,#N/A,TRUE,"Summary";#N/A,#N/A,TRUE,"Detail"}</definedName>
    <definedName name="deck_slab">#REF!</definedName>
    <definedName name="deck_slab_">#REF!</definedName>
    <definedName name="deck_slab_area">#REF!</definedName>
    <definedName name="deck_slab_area_">#REF!</definedName>
    <definedName name="Deck_slab_thk.">#REF!</definedName>
    <definedName name="deck_thic">#REF!</definedName>
    <definedName name="Deck_thk">#REF!</definedName>
    <definedName name="Deck_width">#REF!</definedName>
    <definedName name="deep">#REF!</definedName>
    <definedName name="DEFECT_LIABILITY_PERIOD">#REF!</definedName>
    <definedName name="DEFECT_LIABILITY_PERIOD_7">#REF!</definedName>
    <definedName name="DEFECT_LIABILITY_PERIOD_8">#REF!</definedName>
    <definedName name="DEFECT_LIABILITY_PERIOD_9">#REF!</definedName>
    <definedName name="DELData">#REF!</definedName>
    <definedName name="DELIN">#REF!</definedName>
    <definedName name="delinator">#REF!</definedName>
    <definedName name="delineator">#REF!</definedName>
    <definedName name="delineatorpcc">#REF!</definedName>
    <definedName name="delineators">#REF!</definedName>
    <definedName name="delta">#REF!</definedName>
    <definedName name="DELTA20">#REF!</definedName>
    <definedName name="DELTA20___0">#REF!</definedName>
    <definedName name="DELTA20___13">#REF!</definedName>
    <definedName name="den">#REF!</definedName>
    <definedName name="den_1">"#REF!"</definedName>
    <definedName name="den_17">"#REF!"</definedName>
    <definedName name="den_17_1">"#REF!"</definedName>
    <definedName name="den_2">"#REF!"</definedName>
    <definedName name="den_22">"#REF!"</definedName>
    <definedName name="den_22_1">"#REF!"</definedName>
    <definedName name="den_3">"#REF!"</definedName>
    <definedName name="den_3_1">"#REF!"</definedName>
    <definedName name="den_3_17">"#REF!"</definedName>
    <definedName name="den_3_17_1">"#REF!"</definedName>
    <definedName name="den_3_22">"#REF!"</definedName>
    <definedName name="den_3_22_1">"#REF!"</definedName>
    <definedName name="den_3_5">"#REF!"</definedName>
    <definedName name="den_3_5_1">"#REF!"</definedName>
    <definedName name="den_5">"#REF!"</definedName>
    <definedName name="den_5_1">"#REF!"</definedName>
    <definedName name="denn">#REF!</definedName>
    <definedName name="Density">#REF!</definedName>
    <definedName name="Dep_Scaff">#REF!</definedName>
    <definedName name="Dep_Scaff_7">#REF!</definedName>
    <definedName name="Dep_Scaff_8">#REF!</definedName>
    <definedName name="Dep_Scaff_9">#REF!</definedName>
    <definedName name="Depn_PMEScaff">#REF!</definedName>
    <definedName name="Depn_Props">#REF!</definedName>
    <definedName name="DEPTH">#REF!</definedName>
    <definedName name="depth100">#REF!</definedName>
    <definedName name="depthabove100">#REF!</definedName>
    <definedName name="depthover100">#REF!</definedName>
    <definedName name="depthupto100">#REF!</definedName>
    <definedName name="derg" hidden="1">{"'Typical Costs Estimates'!$C$158:$H$161"}</definedName>
    <definedName name="DESC1">#REF!</definedName>
    <definedName name="DESC10">#REF!</definedName>
    <definedName name="DESC100">#REF!</definedName>
    <definedName name="DESC100_10">#REF!</definedName>
    <definedName name="DESC100_13">#REF!</definedName>
    <definedName name="DESC100_14">#REF!</definedName>
    <definedName name="DESC101">#REF!</definedName>
    <definedName name="DESC101_10">#REF!</definedName>
    <definedName name="DESC101_13">#REF!</definedName>
    <definedName name="DESC101_14">#REF!</definedName>
    <definedName name="DESC1011">#REF!</definedName>
    <definedName name="DESC1011_10">#REF!</definedName>
    <definedName name="DESC1011_13">#REF!</definedName>
    <definedName name="DESC1011_14">#REF!</definedName>
    <definedName name="DESC1012">#REF!</definedName>
    <definedName name="DESC1012_10">#REF!</definedName>
    <definedName name="DESC1012_13">#REF!</definedName>
    <definedName name="DESC1012_14">#REF!</definedName>
    <definedName name="DESC1013">#REF!</definedName>
    <definedName name="DESC1013_10">#REF!</definedName>
    <definedName name="DESC1013_13">#REF!</definedName>
    <definedName name="DESC1013_14">#REF!</definedName>
    <definedName name="DESC1014">#REF!</definedName>
    <definedName name="DESC1014_10">#REF!</definedName>
    <definedName name="DESC1014_13">#REF!</definedName>
    <definedName name="DESC1014_14">#REF!</definedName>
    <definedName name="DESC1015">#REF!</definedName>
    <definedName name="DESC1015_10">#REF!</definedName>
    <definedName name="DESC1015_13">#REF!</definedName>
    <definedName name="DESC1015_14">#REF!</definedName>
    <definedName name="DESC102">#REF!</definedName>
    <definedName name="DESC102_10">#REF!</definedName>
    <definedName name="DESC102_13">#REF!</definedName>
    <definedName name="DESC102_14">#REF!</definedName>
    <definedName name="DESC103">#REF!</definedName>
    <definedName name="DESC103_10">#REF!</definedName>
    <definedName name="DESC103_13">#REF!</definedName>
    <definedName name="DESC103_14">#REF!</definedName>
    <definedName name="DESC104">#REF!</definedName>
    <definedName name="DESC104_10">#REF!</definedName>
    <definedName name="DESC104_13">#REF!</definedName>
    <definedName name="DESC104_14">#REF!</definedName>
    <definedName name="DESC105">#REF!</definedName>
    <definedName name="DESC105_10">#REF!</definedName>
    <definedName name="DESC105_13">#REF!</definedName>
    <definedName name="DESC105_14">#REF!</definedName>
    <definedName name="DESC106">#REF!</definedName>
    <definedName name="DESC106_10">#REF!</definedName>
    <definedName name="DESC106_13">#REF!</definedName>
    <definedName name="DESC106_14">#REF!</definedName>
    <definedName name="DESC107">#REF!</definedName>
    <definedName name="DESC107_10">#REF!</definedName>
    <definedName name="DESC107_13">#REF!</definedName>
    <definedName name="DESC107_14">#REF!</definedName>
    <definedName name="DESC107A">#REF!</definedName>
    <definedName name="DESC107A_10">#REF!</definedName>
    <definedName name="DESC107A_13">#REF!</definedName>
    <definedName name="DESC107A_14">#REF!</definedName>
    <definedName name="DESC107B">#REF!</definedName>
    <definedName name="DESC107B_10">#REF!</definedName>
    <definedName name="DESC107B_13">#REF!</definedName>
    <definedName name="DESC107B_14">#REF!</definedName>
    <definedName name="DESC107C">#REF!</definedName>
    <definedName name="DESC107C_10">#REF!</definedName>
    <definedName name="DESC107C_13">#REF!</definedName>
    <definedName name="DESC107C_14">#REF!</definedName>
    <definedName name="DESC107D">#REF!</definedName>
    <definedName name="DESC107D_10">#REF!</definedName>
    <definedName name="DESC107D_13">#REF!</definedName>
    <definedName name="DESC107D_14">#REF!</definedName>
    <definedName name="DESC107E">#REF!</definedName>
    <definedName name="DESC107E_10">#REF!</definedName>
    <definedName name="DESC107E_13">#REF!</definedName>
    <definedName name="DESC107E_14">#REF!</definedName>
    <definedName name="DESC107F">#REF!</definedName>
    <definedName name="DESC107F_10">#REF!</definedName>
    <definedName name="DESC107F_13">#REF!</definedName>
    <definedName name="DESC107F_14">#REF!</definedName>
    <definedName name="DESC107G">#REF!</definedName>
    <definedName name="DESC107G_10">#REF!</definedName>
    <definedName name="DESC107G_13">#REF!</definedName>
    <definedName name="DESC107G_14">#REF!</definedName>
    <definedName name="DESC108">#REF!</definedName>
    <definedName name="DESC108_10">#REF!</definedName>
    <definedName name="DESC108_13">#REF!</definedName>
    <definedName name="DESC108_14">#REF!</definedName>
    <definedName name="DESC108A">#REF!</definedName>
    <definedName name="DESC108A_10">#REF!</definedName>
    <definedName name="DESC108A_13">#REF!</definedName>
    <definedName name="DESC108A_14">#REF!</definedName>
    <definedName name="DESC108B">#REF!</definedName>
    <definedName name="DESC108B_10">#REF!</definedName>
    <definedName name="DESC108B_13">#REF!</definedName>
    <definedName name="DESC108B_14">#REF!</definedName>
    <definedName name="DESC108C">#REF!</definedName>
    <definedName name="DESC108C_10">#REF!</definedName>
    <definedName name="DESC108C_13">#REF!</definedName>
    <definedName name="DESC108C_14">#REF!</definedName>
    <definedName name="DESC108D">#REF!</definedName>
    <definedName name="DESC108D_10">#REF!</definedName>
    <definedName name="DESC108D_13">#REF!</definedName>
    <definedName name="DESC108D_14">#REF!</definedName>
    <definedName name="DESC108E">#REF!</definedName>
    <definedName name="DESC108E_10">#REF!</definedName>
    <definedName name="DESC108E_13">#REF!</definedName>
    <definedName name="DESC108E_14">#REF!</definedName>
    <definedName name="DESC108F">#REF!</definedName>
    <definedName name="DESC108F_10">#REF!</definedName>
    <definedName name="DESC108F_13">#REF!</definedName>
    <definedName name="DESC108F_14">#REF!</definedName>
    <definedName name="DESC108G">#REF!</definedName>
    <definedName name="DESC108G_10">#REF!</definedName>
    <definedName name="DESC108G_13">#REF!</definedName>
    <definedName name="DESC108G_14">#REF!</definedName>
    <definedName name="DESC108H">#REF!</definedName>
    <definedName name="DESC108H_10">#REF!</definedName>
    <definedName name="DESC108H_13">#REF!</definedName>
    <definedName name="DESC108H_14">#REF!</definedName>
    <definedName name="DESC108I">#REF!</definedName>
    <definedName name="DESC108I_10">#REF!</definedName>
    <definedName name="DESC108I_13">#REF!</definedName>
    <definedName name="DESC108I_14">#REF!</definedName>
    <definedName name="DESC108J">#REF!</definedName>
    <definedName name="DESC108J_10">#REF!</definedName>
    <definedName name="DESC108J_13">#REF!</definedName>
    <definedName name="DESC108J_14">#REF!</definedName>
    <definedName name="DESC108K">#REF!</definedName>
    <definedName name="DESC108K_10">#REF!</definedName>
    <definedName name="DESC108K_13">#REF!</definedName>
    <definedName name="DESC108K_14">#REF!</definedName>
    <definedName name="DESC108L">#REF!</definedName>
    <definedName name="DESC108L_10">#REF!</definedName>
    <definedName name="DESC108L_13">#REF!</definedName>
    <definedName name="DESC108L_14">#REF!</definedName>
    <definedName name="DESC108M">#REF!</definedName>
    <definedName name="DESC108M_10">#REF!</definedName>
    <definedName name="DESC108M_13">#REF!</definedName>
    <definedName name="DESC108M_14">#REF!</definedName>
    <definedName name="DESC108N">#REF!</definedName>
    <definedName name="DESC108N_10">#REF!</definedName>
    <definedName name="DESC108N_13">#REF!</definedName>
    <definedName name="DESC108N_14">#REF!</definedName>
    <definedName name="DESC108O">#REF!</definedName>
    <definedName name="DESC108O_10">#REF!</definedName>
    <definedName name="DESC108O_13">#REF!</definedName>
    <definedName name="DESC108O_14">#REF!</definedName>
    <definedName name="DESC108P">#REF!</definedName>
    <definedName name="DESC108P_10">#REF!</definedName>
    <definedName name="DESC108P_13">#REF!</definedName>
    <definedName name="DESC108P_14">#REF!</definedName>
    <definedName name="DESC109">#REF!</definedName>
    <definedName name="DESC109_10">#REF!</definedName>
    <definedName name="DESC109_13">#REF!</definedName>
    <definedName name="DESC109_14">#REF!</definedName>
    <definedName name="DESC109A">#REF!</definedName>
    <definedName name="DESC109A_10">#REF!</definedName>
    <definedName name="DESC109A_13">#REF!</definedName>
    <definedName name="DESC109A_14">#REF!</definedName>
    <definedName name="DESC109B">#REF!</definedName>
    <definedName name="DESC109B_10">#REF!</definedName>
    <definedName name="DESC109B_13">#REF!</definedName>
    <definedName name="DESC109B_14">#REF!</definedName>
    <definedName name="DESC109C">#REF!</definedName>
    <definedName name="DESC109C_10">#REF!</definedName>
    <definedName name="DESC109C_13">#REF!</definedName>
    <definedName name="DESC109C_14">#REF!</definedName>
    <definedName name="DESC109D">#REF!</definedName>
    <definedName name="DESC109D_10">#REF!</definedName>
    <definedName name="DESC109D_13">#REF!</definedName>
    <definedName name="DESC109D_14">#REF!</definedName>
    <definedName name="DESC109E">#REF!</definedName>
    <definedName name="DESC109E_10">#REF!</definedName>
    <definedName name="DESC109E_13">#REF!</definedName>
    <definedName name="DESC109E_14">#REF!</definedName>
    <definedName name="DESC109F">#REF!</definedName>
    <definedName name="DESC109F_10">#REF!</definedName>
    <definedName name="DESC109F_13">#REF!</definedName>
    <definedName name="DESC109F_14">#REF!</definedName>
    <definedName name="DESC109G">#REF!</definedName>
    <definedName name="DESC109G_10">#REF!</definedName>
    <definedName name="DESC109G_13">#REF!</definedName>
    <definedName name="DESC109G_14">#REF!</definedName>
    <definedName name="DESC109H">#REF!</definedName>
    <definedName name="DESC109H_10">#REF!</definedName>
    <definedName name="DESC109H_13">#REF!</definedName>
    <definedName name="DESC109H_14">#REF!</definedName>
    <definedName name="DESC109I">#REF!</definedName>
    <definedName name="DESC109I_10">#REF!</definedName>
    <definedName name="DESC109I_13">#REF!</definedName>
    <definedName name="DESC109I_14">#REF!</definedName>
    <definedName name="DESC109J">#REF!</definedName>
    <definedName name="DESC109J_10">#REF!</definedName>
    <definedName name="DESC109J_13">#REF!</definedName>
    <definedName name="DESC109J_14">#REF!</definedName>
    <definedName name="DESC109K">#REF!</definedName>
    <definedName name="DESC109K_10">#REF!</definedName>
    <definedName name="DESC109K_13">#REF!</definedName>
    <definedName name="DESC109K_14">#REF!</definedName>
    <definedName name="DESC109L">#REF!</definedName>
    <definedName name="DESC109L_10">#REF!</definedName>
    <definedName name="DESC109L_13">#REF!</definedName>
    <definedName name="DESC109L_14">#REF!</definedName>
    <definedName name="DESC109M">#REF!</definedName>
    <definedName name="DESC109M_10">#REF!</definedName>
    <definedName name="DESC109M_13">#REF!</definedName>
    <definedName name="DESC109M_14">#REF!</definedName>
    <definedName name="DESC109N">#REF!</definedName>
    <definedName name="DESC109N_10">#REF!</definedName>
    <definedName name="DESC109N_13">#REF!</definedName>
    <definedName name="DESC109N_14">#REF!</definedName>
    <definedName name="DESC109O">#REF!</definedName>
    <definedName name="DESC109O_10">#REF!</definedName>
    <definedName name="DESC109O_13">#REF!</definedName>
    <definedName name="DESC109O_14">#REF!</definedName>
    <definedName name="DESC109P">#REF!</definedName>
    <definedName name="DESC109P_10">#REF!</definedName>
    <definedName name="DESC109P_13">#REF!</definedName>
    <definedName name="DESC109P_14">#REF!</definedName>
    <definedName name="DESC110">#REF!</definedName>
    <definedName name="DESC110_10">#REF!</definedName>
    <definedName name="DESC110_13">#REF!</definedName>
    <definedName name="DESC110_14">#REF!</definedName>
    <definedName name="DESC110A">#REF!</definedName>
    <definedName name="DESC110A_10">#REF!</definedName>
    <definedName name="DESC110A_13">#REF!</definedName>
    <definedName name="DESC110A_14">#REF!</definedName>
    <definedName name="DESC110B">#REF!</definedName>
    <definedName name="DESC110B_10">#REF!</definedName>
    <definedName name="DESC110B_13">#REF!</definedName>
    <definedName name="DESC110B_14">#REF!</definedName>
    <definedName name="DESC110C">#REF!</definedName>
    <definedName name="DESC110C_10">#REF!</definedName>
    <definedName name="DESC110C_13">#REF!</definedName>
    <definedName name="DESC110C_14">#REF!</definedName>
    <definedName name="DESC110D">#REF!</definedName>
    <definedName name="DESC110D_10">#REF!</definedName>
    <definedName name="DESC110D_13">#REF!</definedName>
    <definedName name="DESC110D_14">#REF!</definedName>
    <definedName name="DESC110E">#REF!</definedName>
    <definedName name="DESC110E_10">#REF!</definedName>
    <definedName name="DESC110E_13">#REF!</definedName>
    <definedName name="DESC110E_14">#REF!</definedName>
    <definedName name="DESC110F">#REF!</definedName>
    <definedName name="DESC110F_10">#REF!</definedName>
    <definedName name="DESC110F_13">#REF!</definedName>
    <definedName name="DESC110F_14">#REF!</definedName>
    <definedName name="DESC110G">#REF!</definedName>
    <definedName name="DESC110G_10">#REF!</definedName>
    <definedName name="DESC110G_13">#REF!</definedName>
    <definedName name="DESC110G_14">#REF!</definedName>
    <definedName name="DESC110H">#REF!</definedName>
    <definedName name="DESC110H_10">#REF!</definedName>
    <definedName name="DESC110H_13">#REF!</definedName>
    <definedName name="DESC110H_14">#REF!</definedName>
    <definedName name="DESC110I">#REF!</definedName>
    <definedName name="DESC110I_10">#REF!</definedName>
    <definedName name="DESC110I_13">#REF!</definedName>
    <definedName name="DESC110I_14">#REF!</definedName>
    <definedName name="DESC110J">#REF!</definedName>
    <definedName name="DESC110J_10">#REF!</definedName>
    <definedName name="DESC110J_13">#REF!</definedName>
    <definedName name="DESC110J_14">#REF!</definedName>
    <definedName name="DESC110K">#REF!</definedName>
    <definedName name="DESC110K_10">#REF!</definedName>
    <definedName name="DESC110K_13">#REF!</definedName>
    <definedName name="DESC110K_14">#REF!</definedName>
    <definedName name="DESC110L">#REF!</definedName>
    <definedName name="DESC110L_10">#REF!</definedName>
    <definedName name="DESC110L_13">#REF!</definedName>
    <definedName name="DESC110L_14">#REF!</definedName>
    <definedName name="DESC110M">#REF!</definedName>
    <definedName name="DESC110M_10">#REF!</definedName>
    <definedName name="DESC110M_13">#REF!</definedName>
    <definedName name="DESC110M_14">#REF!</definedName>
    <definedName name="DESC110N">#REF!</definedName>
    <definedName name="DESC110N_10">#REF!</definedName>
    <definedName name="DESC110N_13">#REF!</definedName>
    <definedName name="DESC110N_14">#REF!</definedName>
    <definedName name="DESC110O">#REF!</definedName>
    <definedName name="DESC110O_10">#REF!</definedName>
    <definedName name="DESC110O_13">#REF!</definedName>
    <definedName name="DESC110O_14">#REF!</definedName>
    <definedName name="DESC110P">#REF!</definedName>
    <definedName name="DESC110P_10">#REF!</definedName>
    <definedName name="DESC110P_13">#REF!</definedName>
    <definedName name="DESC110P_14">#REF!</definedName>
    <definedName name="DESC111">#REF!</definedName>
    <definedName name="DESC111_10">#REF!</definedName>
    <definedName name="DESC111_13">#REF!</definedName>
    <definedName name="DESC111_14">#REF!</definedName>
    <definedName name="DESC111A">#REF!</definedName>
    <definedName name="DESC111A_10">#REF!</definedName>
    <definedName name="DESC111A_13">#REF!</definedName>
    <definedName name="DESC111A_14">#REF!</definedName>
    <definedName name="DESC111B">#REF!</definedName>
    <definedName name="DESC111B_10">#REF!</definedName>
    <definedName name="DESC111B_13">#REF!</definedName>
    <definedName name="DESC111B_14">#REF!</definedName>
    <definedName name="DESC111C">#REF!</definedName>
    <definedName name="DESC111C_10">#REF!</definedName>
    <definedName name="DESC111C_13">#REF!</definedName>
    <definedName name="DESC111C_14">#REF!</definedName>
    <definedName name="DESC111D">#REF!</definedName>
    <definedName name="DESC111D_10">#REF!</definedName>
    <definedName name="DESC111D_13">#REF!</definedName>
    <definedName name="DESC111D_14">#REF!</definedName>
    <definedName name="DESC111E">#REF!</definedName>
    <definedName name="DESC111E_10">#REF!</definedName>
    <definedName name="DESC111E_13">#REF!</definedName>
    <definedName name="DESC111E_14">#REF!</definedName>
    <definedName name="DESC111F">#REF!</definedName>
    <definedName name="DESC111F_10">#REF!</definedName>
    <definedName name="DESC111F_13">#REF!</definedName>
    <definedName name="DESC111F_14">#REF!</definedName>
    <definedName name="DESC111G">#REF!</definedName>
    <definedName name="DESC111G_10">#REF!</definedName>
    <definedName name="DESC111G_13">#REF!</definedName>
    <definedName name="DESC111G_14">#REF!</definedName>
    <definedName name="DESC111H">#REF!</definedName>
    <definedName name="DESC111H_10">#REF!</definedName>
    <definedName name="DESC111H_13">#REF!</definedName>
    <definedName name="DESC111H_14">#REF!</definedName>
    <definedName name="DESC111I">#REF!</definedName>
    <definedName name="DESC111I_10">#REF!</definedName>
    <definedName name="DESC111I_13">#REF!</definedName>
    <definedName name="DESC111I_14">#REF!</definedName>
    <definedName name="DESC111J">#REF!</definedName>
    <definedName name="DESC111J_10">#REF!</definedName>
    <definedName name="DESC111J_13">#REF!</definedName>
    <definedName name="DESC111J_14">#REF!</definedName>
    <definedName name="DESC111K">#REF!</definedName>
    <definedName name="DESC111K_10">#REF!</definedName>
    <definedName name="DESC111K_13">#REF!</definedName>
    <definedName name="DESC111K_14">#REF!</definedName>
    <definedName name="DESC111L">#REF!</definedName>
    <definedName name="DESC111L_10">#REF!</definedName>
    <definedName name="DESC111L_13">#REF!</definedName>
    <definedName name="DESC111L_14">#REF!</definedName>
    <definedName name="DESC111M">#REF!</definedName>
    <definedName name="DESC111M_10">#REF!</definedName>
    <definedName name="DESC111M_13">#REF!</definedName>
    <definedName name="DESC111M_14">#REF!</definedName>
    <definedName name="DESC111N">#REF!</definedName>
    <definedName name="DESC111N_10">#REF!</definedName>
    <definedName name="DESC111N_13">#REF!</definedName>
    <definedName name="DESC111N_14">#REF!</definedName>
    <definedName name="DESC111O">#REF!</definedName>
    <definedName name="DESC111O_10">#REF!</definedName>
    <definedName name="DESC111O_13">#REF!</definedName>
    <definedName name="DESC111O_14">#REF!</definedName>
    <definedName name="DESC111P">#REF!</definedName>
    <definedName name="DESC111P_10">#REF!</definedName>
    <definedName name="DESC111P_13">#REF!</definedName>
    <definedName name="DESC111P_14">#REF!</definedName>
    <definedName name="DESC112">#REF!</definedName>
    <definedName name="DESC112_10">#REF!</definedName>
    <definedName name="DESC112_13">#REF!</definedName>
    <definedName name="DESC112_14">#REF!</definedName>
    <definedName name="DESC112A">#REF!</definedName>
    <definedName name="DESC112A_10">#REF!</definedName>
    <definedName name="DESC112A_13">#REF!</definedName>
    <definedName name="DESC112A_14">#REF!</definedName>
    <definedName name="DESC112B">#REF!</definedName>
    <definedName name="DESC112B_10">#REF!</definedName>
    <definedName name="DESC112B_13">#REF!</definedName>
    <definedName name="DESC112B_14">#REF!</definedName>
    <definedName name="DESC112C">#REF!</definedName>
    <definedName name="DESC112C_10">#REF!</definedName>
    <definedName name="DESC112C_13">#REF!</definedName>
    <definedName name="DESC112C_14">#REF!</definedName>
    <definedName name="DESC112D">#REF!</definedName>
    <definedName name="DESC112D_10">#REF!</definedName>
    <definedName name="DESC112D_13">#REF!</definedName>
    <definedName name="DESC112D_14">#REF!</definedName>
    <definedName name="DESC112E">#REF!</definedName>
    <definedName name="DESC112E_10">#REF!</definedName>
    <definedName name="DESC112E_13">#REF!</definedName>
    <definedName name="DESC112E_14">#REF!</definedName>
    <definedName name="DESC112F">#REF!</definedName>
    <definedName name="DESC112F_10">#REF!</definedName>
    <definedName name="DESC112F_13">#REF!</definedName>
    <definedName name="DESC112F_14">#REF!</definedName>
    <definedName name="DESC112G">#REF!</definedName>
    <definedName name="DESC112G_10">#REF!</definedName>
    <definedName name="DESC112G_13">#REF!</definedName>
    <definedName name="DESC112G_14">#REF!</definedName>
    <definedName name="DESC112H">#REF!</definedName>
    <definedName name="DESC112H_10">#REF!</definedName>
    <definedName name="DESC112H_13">#REF!</definedName>
    <definedName name="DESC112H_14">#REF!</definedName>
    <definedName name="DESC112I">#REF!</definedName>
    <definedName name="DESC112I_10">#REF!</definedName>
    <definedName name="DESC112I_13">#REF!</definedName>
    <definedName name="DESC112I_14">#REF!</definedName>
    <definedName name="DESC112J">#REF!</definedName>
    <definedName name="DESC112J_10">#REF!</definedName>
    <definedName name="DESC112J_13">#REF!</definedName>
    <definedName name="DESC112J_14">#REF!</definedName>
    <definedName name="DESC112K">#REF!</definedName>
    <definedName name="DESC112K_10">#REF!</definedName>
    <definedName name="DESC112K_13">#REF!</definedName>
    <definedName name="DESC112K_14">#REF!</definedName>
    <definedName name="DESC112L">#REF!</definedName>
    <definedName name="DESC112L_10">#REF!</definedName>
    <definedName name="DESC112L_13">#REF!</definedName>
    <definedName name="DESC112L_14">#REF!</definedName>
    <definedName name="DESC112M">#REF!</definedName>
    <definedName name="DESC112M_10">#REF!</definedName>
    <definedName name="DESC112M_13">#REF!</definedName>
    <definedName name="DESC112M_14">#REF!</definedName>
    <definedName name="DESC112N">#REF!</definedName>
    <definedName name="DESC112N_10">#REF!</definedName>
    <definedName name="DESC112N_13">#REF!</definedName>
    <definedName name="DESC112N_14">#REF!</definedName>
    <definedName name="DESC112O">#REF!</definedName>
    <definedName name="DESC112O_10">#REF!</definedName>
    <definedName name="DESC112O_13">#REF!</definedName>
    <definedName name="DESC112O_14">#REF!</definedName>
    <definedName name="DESC112P">#REF!</definedName>
    <definedName name="DESC112P_10">#REF!</definedName>
    <definedName name="DESC112P_13">#REF!</definedName>
    <definedName name="DESC112P_14">#REF!</definedName>
    <definedName name="DESC113">#REF!</definedName>
    <definedName name="DESC113_10">#REF!</definedName>
    <definedName name="DESC113_13">#REF!</definedName>
    <definedName name="DESC113_14">#REF!</definedName>
    <definedName name="DESC113A">#REF!</definedName>
    <definedName name="DESC113A_10">#REF!</definedName>
    <definedName name="DESC113A_13">#REF!</definedName>
    <definedName name="DESC113A_14">#REF!</definedName>
    <definedName name="DESC113B">#REF!</definedName>
    <definedName name="DESC113B_10">#REF!</definedName>
    <definedName name="DESC113B_13">#REF!</definedName>
    <definedName name="DESC113B_14">#REF!</definedName>
    <definedName name="DESC113C">#REF!</definedName>
    <definedName name="DESC113C_10">#REF!</definedName>
    <definedName name="DESC113C_13">#REF!</definedName>
    <definedName name="DESC113C_14">#REF!</definedName>
    <definedName name="DESC113D">#REF!</definedName>
    <definedName name="DESC113D_10">#REF!</definedName>
    <definedName name="DESC113D_13">#REF!</definedName>
    <definedName name="DESC113D_14">#REF!</definedName>
    <definedName name="DESC113E">#REF!</definedName>
    <definedName name="DESC113E_10">#REF!</definedName>
    <definedName name="DESC113E_13">#REF!</definedName>
    <definedName name="DESC113E_14">#REF!</definedName>
    <definedName name="DESC113F">#REF!</definedName>
    <definedName name="DESC113F_10">#REF!</definedName>
    <definedName name="DESC113F_13">#REF!</definedName>
    <definedName name="DESC113F_14">#REF!</definedName>
    <definedName name="DESC113G">#REF!</definedName>
    <definedName name="DESC113G_10">#REF!</definedName>
    <definedName name="DESC113G_13">#REF!</definedName>
    <definedName name="DESC113G_14">#REF!</definedName>
    <definedName name="DESC113H">#REF!</definedName>
    <definedName name="DESC113H_10">#REF!</definedName>
    <definedName name="DESC113H_13">#REF!</definedName>
    <definedName name="DESC113H_14">#REF!</definedName>
    <definedName name="DESC113I">#REF!</definedName>
    <definedName name="DESC113I_10">#REF!</definedName>
    <definedName name="DESC113I_13">#REF!</definedName>
    <definedName name="DESC113I_14">#REF!</definedName>
    <definedName name="DESC113J">#REF!</definedName>
    <definedName name="DESC113J_10">#REF!</definedName>
    <definedName name="DESC113J_13">#REF!</definedName>
    <definedName name="DESC113J_14">#REF!</definedName>
    <definedName name="DESC113K">#REF!</definedName>
    <definedName name="DESC113K_10">#REF!</definedName>
    <definedName name="DESC113K_13">#REF!</definedName>
    <definedName name="DESC113K_14">#REF!</definedName>
    <definedName name="DESC114">#REF!</definedName>
    <definedName name="DESC114_10">#REF!</definedName>
    <definedName name="DESC114_13">#REF!</definedName>
    <definedName name="DESC114_14">#REF!</definedName>
    <definedName name="DESC115">#REF!</definedName>
    <definedName name="DESC115_10">#REF!</definedName>
    <definedName name="DESC115_13">#REF!</definedName>
    <definedName name="DESC115_14">#REF!</definedName>
    <definedName name="DESC116">#REF!</definedName>
    <definedName name="DESC116_10">#REF!</definedName>
    <definedName name="DESC116_13">#REF!</definedName>
    <definedName name="DESC116_14">#REF!</definedName>
    <definedName name="DESC117">#REF!</definedName>
    <definedName name="DESC117_10">#REF!</definedName>
    <definedName name="DESC117_13">#REF!</definedName>
    <definedName name="DESC117_14">#REF!</definedName>
    <definedName name="DESC118">#REF!</definedName>
    <definedName name="DESC118_10">#REF!</definedName>
    <definedName name="DESC118_13">#REF!</definedName>
    <definedName name="DESC118_14">#REF!</definedName>
    <definedName name="DESC119">#REF!</definedName>
    <definedName name="DESC119_10">#REF!</definedName>
    <definedName name="DESC119_13">#REF!</definedName>
    <definedName name="DESC119_14">#REF!</definedName>
    <definedName name="DESC120">#REF!</definedName>
    <definedName name="DESC120_10">#REF!</definedName>
    <definedName name="DESC120_13">#REF!</definedName>
    <definedName name="DESC120_14">#REF!</definedName>
    <definedName name="DESC121">#REF!</definedName>
    <definedName name="DESC121_10">#REF!</definedName>
    <definedName name="DESC121_13">#REF!</definedName>
    <definedName name="DESC121_14">#REF!</definedName>
    <definedName name="DESC122">#REF!</definedName>
    <definedName name="DESC122_10">#REF!</definedName>
    <definedName name="DESC122_13">#REF!</definedName>
    <definedName name="DESC122_14">#REF!</definedName>
    <definedName name="DESC123">#REF!</definedName>
    <definedName name="DESC123_10">#REF!</definedName>
    <definedName name="DESC123_13">#REF!</definedName>
    <definedName name="DESC123_14">#REF!</definedName>
    <definedName name="DESC124">#REF!</definedName>
    <definedName name="DESC124_10">#REF!</definedName>
    <definedName name="DESC124_13">#REF!</definedName>
    <definedName name="DESC124_14">#REF!</definedName>
    <definedName name="DESC125">#REF!</definedName>
    <definedName name="DESC125_10">#REF!</definedName>
    <definedName name="DESC125_13">#REF!</definedName>
    <definedName name="DESC125_14">#REF!</definedName>
    <definedName name="DESC126">#REF!</definedName>
    <definedName name="DESC126_10">#REF!</definedName>
    <definedName name="DESC126_13">#REF!</definedName>
    <definedName name="DESC126_14">#REF!</definedName>
    <definedName name="DESC127">#REF!</definedName>
    <definedName name="DESC127_10">#REF!</definedName>
    <definedName name="DESC127_13">#REF!</definedName>
    <definedName name="DESC127_14">#REF!</definedName>
    <definedName name="DESC127A">#REF!</definedName>
    <definedName name="DESC127A_10">#REF!</definedName>
    <definedName name="DESC127A_13">#REF!</definedName>
    <definedName name="DESC127A_14">#REF!</definedName>
    <definedName name="DESC127B">#REF!</definedName>
    <definedName name="DESC127B_10">#REF!</definedName>
    <definedName name="DESC127B_13">#REF!</definedName>
    <definedName name="DESC127B_14">#REF!</definedName>
    <definedName name="DESC127C">#REF!</definedName>
    <definedName name="DESC127C_10">#REF!</definedName>
    <definedName name="DESC127C_13">#REF!</definedName>
    <definedName name="DESC127C_14">#REF!</definedName>
    <definedName name="DESC127D">#REF!</definedName>
    <definedName name="DESC127D_10">#REF!</definedName>
    <definedName name="DESC127D_13">#REF!</definedName>
    <definedName name="DESC127D_14">#REF!</definedName>
    <definedName name="DESC127E">#REF!</definedName>
    <definedName name="DESC127E_10">#REF!</definedName>
    <definedName name="DESC127E_13">#REF!</definedName>
    <definedName name="DESC127E_14">#REF!</definedName>
    <definedName name="DESC127F">#REF!</definedName>
    <definedName name="DESC127F_10">#REF!</definedName>
    <definedName name="DESC127F_13">#REF!</definedName>
    <definedName name="DESC127F_14">#REF!</definedName>
    <definedName name="DESC127G">#REF!</definedName>
    <definedName name="DESC127G_10">#REF!</definedName>
    <definedName name="DESC127G_13">#REF!</definedName>
    <definedName name="DESC127G_14">#REF!</definedName>
    <definedName name="DESC127H">#REF!</definedName>
    <definedName name="DESC127H_10">#REF!</definedName>
    <definedName name="DESC127H_13">#REF!</definedName>
    <definedName name="DESC127H_14">#REF!</definedName>
    <definedName name="DESC127I">#REF!</definedName>
    <definedName name="DESC127I_10">#REF!</definedName>
    <definedName name="DESC127I_13">#REF!</definedName>
    <definedName name="DESC127I_14">#REF!</definedName>
    <definedName name="DESC127J">#REF!</definedName>
    <definedName name="DESC127J_10">#REF!</definedName>
    <definedName name="DESC127J_13">#REF!</definedName>
    <definedName name="DESC127J_14">#REF!</definedName>
    <definedName name="DESC128">#REF!</definedName>
    <definedName name="DESC128_10">#REF!</definedName>
    <definedName name="DESC128_13">#REF!</definedName>
    <definedName name="DESC128_14">#REF!</definedName>
    <definedName name="DESC128A">#REF!</definedName>
    <definedName name="DESC128A_10">#REF!</definedName>
    <definedName name="DESC128A_13">#REF!</definedName>
    <definedName name="DESC128A_14">#REF!</definedName>
    <definedName name="DESC128B">#REF!</definedName>
    <definedName name="DESC128B_10">#REF!</definedName>
    <definedName name="DESC128B_13">#REF!</definedName>
    <definedName name="DESC128B_14">#REF!</definedName>
    <definedName name="DESC128C">#REF!</definedName>
    <definedName name="DESC128C_10">#REF!</definedName>
    <definedName name="DESC128C_13">#REF!</definedName>
    <definedName name="DESC128C_14">#REF!</definedName>
    <definedName name="DESC128D">#REF!</definedName>
    <definedName name="DESC128D_10">#REF!</definedName>
    <definedName name="DESC128D_13">#REF!</definedName>
    <definedName name="DESC128D_14">#REF!</definedName>
    <definedName name="DESC128E">#REF!</definedName>
    <definedName name="DESC128E_10">#REF!</definedName>
    <definedName name="DESC128E_13">#REF!</definedName>
    <definedName name="DESC128E_14">#REF!</definedName>
    <definedName name="DESC128F">#REF!</definedName>
    <definedName name="DESC128F_10">#REF!</definedName>
    <definedName name="DESC128F_13">#REF!</definedName>
    <definedName name="DESC128F_14">#REF!</definedName>
    <definedName name="DESC128G">#REF!</definedName>
    <definedName name="DESC128G_10">#REF!</definedName>
    <definedName name="DESC128G_13">#REF!</definedName>
    <definedName name="DESC128G_14">#REF!</definedName>
    <definedName name="DESC129">#REF!</definedName>
    <definedName name="DESC129_10">#REF!</definedName>
    <definedName name="DESC129_13">#REF!</definedName>
    <definedName name="DESC129_14">#REF!</definedName>
    <definedName name="DESC129A">#REF!</definedName>
    <definedName name="DESC129A_10">#REF!</definedName>
    <definedName name="DESC129A_13">#REF!</definedName>
    <definedName name="DESC129A_14">#REF!</definedName>
    <definedName name="DESC129B">#REF!</definedName>
    <definedName name="DESC129B_10">#REF!</definedName>
    <definedName name="DESC129B_13">#REF!</definedName>
    <definedName name="DESC129B_14">#REF!</definedName>
    <definedName name="DESC129C">#REF!</definedName>
    <definedName name="DESC129C_10">#REF!</definedName>
    <definedName name="DESC129C_13">#REF!</definedName>
    <definedName name="DESC129C_14">#REF!</definedName>
    <definedName name="DESC129D">#REF!</definedName>
    <definedName name="DESC129D_10">#REF!</definedName>
    <definedName name="DESC129D_13">#REF!</definedName>
    <definedName name="DESC129D_14">#REF!</definedName>
    <definedName name="DESC130">#REF!</definedName>
    <definedName name="DESC130_10">#REF!</definedName>
    <definedName name="DESC130_13">#REF!</definedName>
    <definedName name="DESC130_14">#REF!</definedName>
    <definedName name="DESC130A">#REF!</definedName>
    <definedName name="DESC130A_10">#REF!</definedName>
    <definedName name="DESC130A_13">#REF!</definedName>
    <definedName name="DESC130A_14">#REF!</definedName>
    <definedName name="DESC130B">#REF!</definedName>
    <definedName name="DESC130B_10">#REF!</definedName>
    <definedName name="DESC130B_13">#REF!</definedName>
    <definedName name="DESC130B_14">#REF!</definedName>
    <definedName name="DESC131">#REF!</definedName>
    <definedName name="DESC131_10">#REF!</definedName>
    <definedName name="DESC131_13">#REF!</definedName>
    <definedName name="DESC131_14">#REF!</definedName>
    <definedName name="DESC132">#REF!</definedName>
    <definedName name="DESC132_10">#REF!</definedName>
    <definedName name="DESC132_13">#REF!</definedName>
    <definedName name="DESC132_14">#REF!</definedName>
    <definedName name="DESC133">#REF!</definedName>
    <definedName name="DESC133_10">#REF!</definedName>
    <definedName name="DESC133_13">#REF!</definedName>
    <definedName name="DESC133_14">#REF!</definedName>
    <definedName name="DESC14">#REF!</definedName>
    <definedName name="DESC14_10">#REF!</definedName>
    <definedName name="DESC14_13">#REF!</definedName>
    <definedName name="DESC14_14">#REF!</definedName>
    <definedName name="DESC143">#REF!</definedName>
    <definedName name="DESC143_10">#REF!</definedName>
    <definedName name="DESC143_13">#REF!</definedName>
    <definedName name="DESC143_14">#REF!</definedName>
    <definedName name="DESC144">#REF!</definedName>
    <definedName name="DESC144_10">#REF!</definedName>
    <definedName name="DESC144_13">#REF!</definedName>
    <definedName name="DESC144_14">#REF!</definedName>
    <definedName name="DESC145">#REF!</definedName>
    <definedName name="DESC145_10">#REF!</definedName>
    <definedName name="DESC145_13">#REF!</definedName>
    <definedName name="DESC145_14">#REF!</definedName>
    <definedName name="DESC146">#REF!</definedName>
    <definedName name="DESC146_10">#REF!</definedName>
    <definedName name="DESC146_13">#REF!</definedName>
    <definedName name="DESC146_14">#REF!</definedName>
    <definedName name="DESC147">#REF!</definedName>
    <definedName name="DESC147_10">#REF!</definedName>
    <definedName name="DESC147_13">#REF!</definedName>
    <definedName name="DESC147_14">#REF!</definedName>
    <definedName name="DESC148">#REF!</definedName>
    <definedName name="DESC148_10">#REF!</definedName>
    <definedName name="DESC148_13">#REF!</definedName>
    <definedName name="DESC148_14">#REF!</definedName>
    <definedName name="DESC149">#REF!</definedName>
    <definedName name="DESC149_10">#REF!</definedName>
    <definedName name="DESC149_13">#REF!</definedName>
    <definedName name="DESC149_14">#REF!</definedName>
    <definedName name="DESC150">#REF!</definedName>
    <definedName name="DESC150_10">#REF!</definedName>
    <definedName name="DESC150_13">#REF!</definedName>
    <definedName name="DESC150_14">#REF!</definedName>
    <definedName name="DESC151A">#REF!</definedName>
    <definedName name="DESC152">#REF!</definedName>
    <definedName name="DESC152_10">#REF!</definedName>
    <definedName name="DESC152_13">#REF!</definedName>
    <definedName name="DESC152_14">#REF!</definedName>
    <definedName name="DESC153">#REF!</definedName>
    <definedName name="DESC153_10">#REF!</definedName>
    <definedName name="DESC153_13">#REF!</definedName>
    <definedName name="DESC153_14">#REF!</definedName>
    <definedName name="DESC154">#REF!</definedName>
    <definedName name="DESC154_10">#REF!</definedName>
    <definedName name="DESC154_13">#REF!</definedName>
    <definedName name="DESC154_14">#REF!</definedName>
    <definedName name="DESC155">#REF!</definedName>
    <definedName name="DESC155_10">#REF!</definedName>
    <definedName name="DESC155_13">#REF!</definedName>
    <definedName name="DESC155_14">#REF!</definedName>
    <definedName name="DESC156">#REF!</definedName>
    <definedName name="DESC156_10">#REF!</definedName>
    <definedName name="DESC156_13">#REF!</definedName>
    <definedName name="DESC156_14">#REF!</definedName>
    <definedName name="DESC157">#REF!</definedName>
    <definedName name="DESC157_10">#REF!</definedName>
    <definedName name="DESC157_13">#REF!</definedName>
    <definedName name="DESC157_14">#REF!</definedName>
    <definedName name="DESC158">#REF!</definedName>
    <definedName name="DESC158_10">#REF!</definedName>
    <definedName name="DESC158_13">#REF!</definedName>
    <definedName name="DESC158_14">#REF!</definedName>
    <definedName name="DESC16">#REF!</definedName>
    <definedName name="DESC16_10">#REF!</definedName>
    <definedName name="DESC16_13">#REF!</definedName>
    <definedName name="DESC16_14">#REF!</definedName>
    <definedName name="DESC18">#REF!</definedName>
    <definedName name="DESC18_10">#REF!</definedName>
    <definedName name="DESC18_13">#REF!</definedName>
    <definedName name="DESC18_14">#REF!</definedName>
    <definedName name="DESC19">#REF!</definedName>
    <definedName name="DESC19_10">#REF!</definedName>
    <definedName name="DESC19_13">#REF!</definedName>
    <definedName name="DESC19_14">#REF!</definedName>
    <definedName name="DESC20">#REF!</definedName>
    <definedName name="DESC20_10">#REF!</definedName>
    <definedName name="DESC20_13">#REF!</definedName>
    <definedName name="DESC20_14">#REF!</definedName>
    <definedName name="DESC21">#REF!</definedName>
    <definedName name="DESC21_10">#REF!</definedName>
    <definedName name="DESC21_13">#REF!</definedName>
    <definedName name="DESC21_14">#REF!</definedName>
    <definedName name="DESC22">#REF!</definedName>
    <definedName name="DESC22_10">#REF!</definedName>
    <definedName name="DESC22_13">#REF!</definedName>
    <definedName name="DESC22_14">#REF!</definedName>
    <definedName name="DESC23">#REF!</definedName>
    <definedName name="DESC23_10">#REF!</definedName>
    <definedName name="DESC23_13">#REF!</definedName>
    <definedName name="DESC23_14">#REF!</definedName>
    <definedName name="DESC24">#REF!</definedName>
    <definedName name="DESC24_10">#REF!</definedName>
    <definedName name="DESC24_13">#REF!</definedName>
    <definedName name="DESC24_14">#REF!</definedName>
    <definedName name="DESC26">#REF!</definedName>
    <definedName name="DESC26_10">#REF!</definedName>
    <definedName name="DESC26_13">#REF!</definedName>
    <definedName name="DESC26_14">#REF!</definedName>
    <definedName name="DESC27">#REF!</definedName>
    <definedName name="DESC27_10">#REF!</definedName>
    <definedName name="DESC27_13">#REF!</definedName>
    <definedName name="DESC27_14">#REF!</definedName>
    <definedName name="DESC29">#REF!</definedName>
    <definedName name="DESC29_10">#REF!</definedName>
    <definedName name="DESC29_13">#REF!</definedName>
    <definedName name="DESC29_14">#REF!</definedName>
    <definedName name="DESC30">#REF!</definedName>
    <definedName name="DESC30_10">#REF!</definedName>
    <definedName name="DESC30_13">#REF!</definedName>
    <definedName name="DESC30_14">#REF!</definedName>
    <definedName name="DESC31">#REF!</definedName>
    <definedName name="DESC31_10">#REF!</definedName>
    <definedName name="DESC31_13">#REF!</definedName>
    <definedName name="DESC31_14">#REF!</definedName>
    <definedName name="DESC32">#REF!</definedName>
    <definedName name="DESC32_10">#REF!</definedName>
    <definedName name="DESC32_13">#REF!</definedName>
    <definedName name="DESC32_14">#REF!</definedName>
    <definedName name="DESC33">#REF!</definedName>
    <definedName name="DESC33_10">#REF!</definedName>
    <definedName name="DESC33_13">#REF!</definedName>
    <definedName name="DESC33_14">#REF!</definedName>
    <definedName name="DESC34">#REF!</definedName>
    <definedName name="DESC34_10">#REF!</definedName>
    <definedName name="DESC34_13">#REF!</definedName>
    <definedName name="DESC34_14">#REF!</definedName>
    <definedName name="DESC35">#REF!</definedName>
    <definedName name="DESC35_10">#REF!</definedName>
    <definedName name="DESC35_13">#REF!</definedName>
    <definedName name="DESC35_14">#REF!</definedName>
    <definedName name="DESC36">#REF!</definedName>
    <definedName name="DESC36_10">#REF!</definedName>
    <definedName name="DESC36_13">#REF!</definedName>
    <definedName name="DESC36_14">#REF!</definedName>
    <definedName name="DESC37">#REF!</definedName>
    <definedName name="DESC37_10">#REF!</definedName>
    <definedName name="DESC37_13">#REF!</definedName>
    <definedName name="DESC37_14">#REF!</definedName>
    <definedName name="DESC38">#REF!</definedName>
    <definedName name="DESC38_10">#REF!</definedName>
    <definedName name="DESC38_13">#REF!</definedName>
    <definedName name="DESC38_14">#REF!</definedName>
    <definedName name="DESC39">#REF!</definedName>
    <definedName name="DESC39_10">#REF!</definedName>
    <definedName name="DESC39_13">#REF!</definedName>
    <definedName name="DESC39_14">#REF!</definedName>
    <definedName name="DESC40">#REF!</definedName>
    <definedName name="DESC40_10">#REF!</definedName>
    <definedName name="DESC40_13">#REF!</definedName>
    <definedName name="DESC40_14">#REF!</definedName>
    <definedName name="DESC41">#REF!</definedName>
    <definedName name="DESC41_10">#REF!</definedName>
    <definedName name="DESC41_13">#REF!</definedName>
    <definedName name="DESC41_14">#REF!</definedName>
    <definedName name="DESC42">#REF!</definedName>
    <definedName name="DESC42_10">#REF!</definedName>
    <definedName name="DESC42_13">#REF!</definedName>
    <definedName name="DESC42_14">#REF!</definedName>
    <definedName name="DESC43">#REF!</definedName>
    <definedName name="DESC43_10">#REF!</definedName>
    <definedName name="DESC43_13">#REF!</definedName>
    <definedName name="DESC43_14">#REF!</definedName>
    <definedName name="DESC44">#REF!</definedName>
    <definedName name="DESC44_10">#REF!</definedName>
    <definedName name="DESC44_13">#REF!</definedName>
    <definedName name="DESC44_14">#REF!</definedName>
    <definedName name="DESC45">#REF!</definedName>
    <definedName name="DESC45_10">#REF!</definedName>
    <definedName name="DESC45_13">#REF!</definedName>
    <definedName name="DESC45_14">#REF!</definedName>
    <definedName name="DESC46">#REF!</definedName>
    <definedName name="DESC46_10">#REF!</definedName>
    <definedName name="DESC46_13">#REF!</definedName>
    <definedName name="DESC46_14">#REF!</definedName>
    <definedName name="DESC47">#REF!</definedName>
    <definedName name="DESC47_10">#REF!</definedName>
    <definedName name="DESC47_13">#REF!</definedName>
    <definedName name="DESC47_14">#REF!</definedName>
    <definedName name="DESC48">#REF!</definedName>
    <definedName name="DESC48_10">#REF!</definedName>
    <definedName name="DESC48_13">#REF!</definedName>
    <definedName name="DESC48_14">#REF!</definedName>
    <definedName name="DESC49">#REF!</definedName>
    <definedName name="DESC49_10">#REF!</definedName>
    <definedName name="DESC49_13">#REF!</definedName>
    <definedName name="DESC49_14">#REF!</definedName>
    <definedName name="DESC50">#REF!</definedName>
    <definedName name="DESC50_10">#REF!</definedName>
    <definedName name="DESC50_13">#REF!</definedName>
    <definedName name="DESC50_14">#REF!</definedName>
    <definedName name="DESC51">#REF!</definedName>
    <definedName name="DESC51_10">#REF!</definedName>
    <definedName name="DESC51_13">#REF!</definedName>
    <definedName name="DESC51_14">#REF!</definedName>
    <definedName name="DESC52">#REF!</definedName>
    <definedName name="DESC52_10">#REF!</definedName>
    <definedName name="DESC52_13">#REF!</definedName>
    <definedName name="DESC52_14">#REF!</definedName>
    <definedName name="DESC54">#REF!</definedName>
    <definedName name="DESC54_10">#REF!</definedName>
    <definedName name="DESC54_13">#REF!</definedName>
    <definedName name="DESC54_14">#REF!</definedName>
    <definedName name="DESC56">#REF!</definedName>
    <definedName name="DESC56_10">#REF!</definedName>
    <definedName name="DESC56_13">#REF!</definedName>
    <definedName name="DESC56_14">#REF!</definedName>
    <definedName name="DESC57">#REF!</definedName>
    <definedName name="DESC57_10">#REF!</definedName>
    <definedName name="DESC57_13">#REF!</definedName>
    <definedName name="DESC57_14">#REF!</definedName>
    <definedName name="DESC58">#REF!</definedName>
    <definedName name="DESC58_10">#REF!</definedName>
    <definedName name="DESC58_13">#REF!</definedName>
    <definedName name="DESC58_14">#REF!</definedName>
    <definedName name="DESC59">#REF!</definedName>
    <definedName name="DESC59_10">#REF!</definedName>
    <definedName name="DESC59_13">#REF!</definedName>
    <definedName name="DESC59_14">#REF!</definedName>
    <definedName name="DESC60">#REF!</definedName>
    <definedName name="DESC60_10">#REF!</definedName>
    <definedName name="DESC60_13">#REF!</definedName>
    <definedName name="DESC60_14">#REF!</definedName>
    <definedName name="DESC61">#REF!</definedName>
    <definedName name="DESC61_10">#REF!</definedName>
    <definedName name="DESC61_13">#REF!</definedName>
    <definedName name="DESC61_14">#REF!</definedName>
    <definedName name="DESC63">#REF!</definedName>
    <definedName name="DESC63_10">#REF!</definedName>
    <definedName name="DESC63_13">#REF!</definedName>
    <definedName name="DESC63_14">#REF!</definedName>
    <definedName name="DESC64">#REF!</definedName>
    <definedName name="DESC64_10">#REF!</definedName>
    <definedName name="DESC64_13">#REF!</definedName>
    <definedName name="DESC64_14">#REF!</definedName>
    <definedName name="DESC65">#REF!</definedName>
    <definedName name="DESC65_10">#REF!</definedName>
    <definedName name="DESC65_13">#REF!</definedName>
    <definedName name="DESC65_14">#REF!</definedName>
    <definedName name="DESC66">#REF!</definedName>
    <definedName name="DESC66_10">#REF!</definedName>
    <definedName name="DESC66_13">#REF!</definedName>
    <definedName name="DESC66_14">#REF!</definedName>
    <definedName name="DESC68">#REF!</definedName>
    <definedName name="DESC68_10">#REF!</definedName>
    <definedName name="DESC68_13">#REF!</definedName>
    <definedName name="DESC68_14">#REF!</definedName>
    <definedName name="DESC69">#REF!</definedName>
    <definedName name="DESC69_10">#REF!</definedName>
    <definedName name="DESC69_13">#REF!</definedName>
    <definedName name="DESC69_14">#REF!</definedName>
    <definedName name="DESC7">#REF!</definedName>
    <definedName name="DESC7_10">#REF!</definedName>
    <definedName name="DESC7_13">#REF!</definedName>
    <definedName name="DESC7_14">#REF!</definedName>
    <definedName name="DESC70">#REF!</definedName>
    <definedName name="DESC70_10">#REF!</definedName>
    <definedName name="DESC70_13">#REF!</definedName>
    <definedName name="DESC70_14">#REF!</definedName>
    <definedName name="DESC71">#REF!</definedName>
    <definedName name="DESC71_10">#REF!</definedName>
    <definedName name="DESC71_13">#REF!</definedName>
    <definedName name="DESC71_14">#REF!</definedName>
    <definedName name="DESC72">#REF!</definedName>
    <definedName name="DESC72_10">#REF!</definedName>
    <definedName name="DESC72_13">#REF!</definedName>
    <definedName name="DESC72_14">#REF!</definedName>
    <definedName name="DESC73">#REF!</definedName>
    <definedName name="DESC73_10">#REF!</definedName>
    <definedName name="DESC73_13">#REF!</definedName>
    <definedName name="DESC73_14">#REF!</definedName>
    <definedName name="DESC74">#REF!</definedName>
    <definedName name="DESC74_10">#REF!</definedName>
    <definedName name="DESC74_13">#REF!</definedName>
    <definedName name="DESC74_14">#REF!</definedName>
    <definedName name="DESC77">#REF!</definedName>
    <definedName name="DESC77_10">#REF!</definedName>
    <definedName name="DESC77_13">#REF!</definedName>
    <definedName name="DESC77_14">#REF!</definedName>
    <definedName name="DESC78">#REF!</definedName>
    <definedName name="DESC78_10">#REF!</definedName>
    <definedName name="DESC78_13">#REF!</definedName>
    <definedName name="DESC78_14">#REF!</definedName>
    <definedName name="DESC79">#REF!</definedName>
    <definedName name="DESC79_10">#REF!</definedName>
    <definedName name="DESC79_13">#REF!</definedName>
    <definedName name="DESC79_14">#REF!</definedName>
    <definedName name="DESC79A">#REF!</definedName>
    <definedName name="DESC79A_10">#REF!</definedName>
    <definedName name="DESC79A_13">#REF!</definedName>
    <definedName name="DESC79A_14">#REF!</definedName>
    <definedName name="DESC79B">#REF!</definedName>
    <definedName name="DESC79B_10">#REF!</definedName>
    <definedName name="DESC79B_13">#REF!</definedName>
    <definedName name="DESC79B_14">#REF!</definedName>
    <definedName name="DESC79C">#REF!</definedName>
    <definedName name="DESC79C_10">#REF!</definedName>
    <definedName name="DESC79C_13">#REF!</definedName>
    <definedName name="DESC79C_14">#REF!</definedName>
    <definedName name="DESC80">#REF!</definedName>
    <definedName name="DESC80_10">#REF!</definedName>
    <definedName name="DESC80_13">#REF!</definedName>
    <definedName name="DESC80_14">#REF!</definedName>
    <definedName name="DESC80A">#REF!</definedName>
    <definedName name="DESC80A_10">#REF!</definedName>
    <definedName name="DESC80A_13">#REF!</definedName>
    <definedName name="DESC80A_14">#REF!</definedName>
    <definedName name="DESC80B">#REF!</definedName>
    <definedName name="DESC80B_10">#REF!</definedName>
    <definedName name="DESC80B_13">#REF!</definedName>
    <definedName name="DESC80B_14">#REF!</definedName>
    <definedName name="DESC80C">#REF!</definedName>
    <definedName name="DESC80C_10">#REF!</definedName>
    <definedName name="DESC80C_13">#REF!</definedName>
    <definedName name="DESC80C_14">#REF!</definedName>
    <definedName name="DESC81">#REF!</definedName>
    <definedName name="DESC81_10">#REF!</definedName>
    <definedName name="DESC81_13">#REF!</definedName>
    <definedName name="DESC81_14">#REF!</definedName>
    <definedName name="DESC82">#REF!</definedName>
    <definedName name="DESC82_10">#REF!</definedName>
    <definedName name="DESC82_13">#REF!</definedName>
    <definedName name="DESC82_14">#REF!</definedName>
    <definedName name="DESC85">#REF!</definedName>
    <definedName name="DESC85_10">#REF!</definedName>
    <definedName name="DESC85_13">#REF!</definedName>
    <definedName name="DESC85_14">#REF!</definedName>
    <definedName name="DESC86">#REF!</definedName>
    <definedName name="DESC86_10">#REF!</definedName>
    <definedName name="DESC86_13">#REF!</definedName>
    <definedName name="DESC86_14">#REF!</definedName>
    <definedName name="DESC87">#REF!</definedName>
    <definedName name="DESC87_10">#REF!</definedName>
    <definedName name="DESC87_13">#REF!</definedName>
    <definedName name="DESC87_14">#REF!</definedName>
    <definedName name="DESC88">#REF!</definedName>
    <definedName name="DESC88_10">#REF!</definedName>
    <definedName name="DESC88_13">#REF!</definedName>
    <definedName name="DESC88_14">#REF!</definedName>
    <definedName name="DESC91">#REF!</definedName>
    <definedName name="DESC92">#REF!</definedName>
    <definedName name="DESC92_10">#REF!</definedName>
    <definedName name="DESC92_13">#REF!</definedName>
    <definedName name="DESC92_14">#REF!</definedName>
    <definedName name="DESC93">#REF!</definedName>
    <definedName name="DESC93_10">#REF!</definedName>
    <definedName name="DESC93_13">#REF!</definedName>
    <definedName name="DESC93_14">#REF!</definedName>
    <definedName name="DESC94">#REF!</definedName>
    <definedName name="DESC94_10">#REF!</definedName>
    <definedName name="DESC94_13">#REF!</definedName>
    <definedName name="DESC94_14">#REF!</definedName>
    <definedName name="DESC95">#REF!</definedName>
    <definedName name="DESC95_10">#REF!</definedName>
    <definedName name="DESC95_13">#REF!</definedName>
    <definedName name="DESC95_14">#REF!</definedName>
    <definedName name="DESC98">#REF!</definedName>
    <definedName name="DESC98_10">#REF!</definedName>
    <definedName name="DESC98_13">#REF!</definedName>
    <definedName name="DESC98_14">#REF!</definedName>
    <definedName name="DESC99">#REF!</definedName>
    <definedName name="DESC99_10">#REF!</definedName>
    <definedName name="DESC99_13">#REF!</definedName>
    <definedName name="DESC99_14">#REF!</definedName>
    <definedName name="DESCRIPTION">#REF!</definedName>
    <definedName name="Design">#REF!</definedName>
    <definedName name="DESIGNATION">#REF!</definedName>
    <definedName name="designed">#REF!</definedName>
    <definedName name="Designmix">#REF!</definedName>
    <definedName name="DESILTING" hidden="1">{#N/A,#N/A,FALSE,"abs";#N/A,#N/A,FALSE,"Annex-I";#N/A,#N/A,FALSE,"Annex-II";#N/A,#N/A,FALSE,"Annex-III";#N/A,#N/A,FALSE,"Annex-IV";#N/A,#N/A,FALSE,"Annex-V";#N/A,#N/A,FALSE,"Annex-VI"}</definedName>
    <definedName name="detail" hidden="1">{#N/A,#N/A,FALSE,"Kalk"}</definedName>
    <definedName name="detailedfinal">#REF!</definedName>
    <definedName name="detailkalk1" hidden="1">{#N/A,#N/A,FALSE,"Kalk"}</definedName>
    <definedName name="detailspaintingpcc">#REF!</definedName>
    <definedName name="Detonator">#REF!</definedName>
    <definedName name="Detonator_2">#REF!</definedName>
    <definedName name="development">#REF!</definedName>
    <definedName name="DEVI" hidden="1">{"'Sheet1'!$A$4386:$N$4591"}</definedName>
    <definedName name="df">#REF!</definedName>
    <definedName name="dfd">#REF!</definedName>
    <definedName name="dfdf"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fdfs" hidden="1">{"'Sheet1'!$A$4386:$N$4591"}</definedName>
    <definedName name="dffd">#N/A</definedName>
    <definedName name="dfffff" hidden="1">{#N/A,#N/A,FALSE,"SumG";#N/A,#N/A,FALSE,"ElecG";#N/A,#N/A,FALSE,"MechG";#N/A,#N/A,FALSE,"GeotG";#N/A,#N/A,FALSE,"PrcsG";#N/A,#N/A,FALSE,"TunnG";#N/A,#N/A,FALSE,"CivlG";#N/A,#N/A,FALSE,"NtwkG";#N/A,#N/A,FALSE,"EstgG";#N/A,#N/A,FALSE,"PEngG"}</definedName>
    <definedName name="dfg" hidden="1">{"form-D1",#N/A,FALSE,"FORM-D1";"form-D1_amt",#N/A,FALSE,"FORM-D1"}</definedName>
    <definedName name="dfhfh" hidden="1">{#N/A,#N/A,TRUE,"Front";#N/A,#N/A,TRUE,"Simple Letter";#N/A,#N/A,TRUE,"Inside";#N/A,#N/A,TRUE,"Contents";#N/A,#N/A,TRUE,"Basis";#N/A,#N/A,TRUE,"Inclusions";#N/A,#N/A,TRUE,"Exclusions";#N/A,#N/A,TRUE,"Areas";#N/A,#N/A,TRUE,"Summary";#N/A,#N/A,TRUE,"Detail"}</definedName>
    <definedName name="DFINE">#REF!</definedName>
    <definedName name="dflt2">#REF!</definedName>
    <definedName name="dfs" hidden="1">{"'Typical Costs Estimates'!$C$158:$H$161"}</definedName>
    <definedName name="DFSDD" hidden="1">#REF!</definedName>
    <definedName name="dg">#REF!</definedName>
    <definedName name="dg125kva">#REF!</definedName>
    <definedName name="dg250KVA">#REF!</definedName>
    <definedName name="dgbmpccrate">#REF!</definedName>
    <definedName name="dgf" hidden="1">{"'Sheet1'!$A$4386:$N$4591"}</definedName>
    <definedName name="dgfd" hidden="1">{#N/A,#N/A,FALSE,"SumG";#N/A,#N/A,FALSE,"ElecG";#N/A,#N/A,FALSE,"MechG";#N/A,#N/A,FALSE,"GeotG";#N/A,#N/A,FALSE,"PrcsG";#N/A,#N/A,FALSE,"TunnG";#N/A,#N/A,FALSE,"CivlG";#N/A,#N/A,FALSE,"NtwkG";#N/A,#N/A,FALSE,"EstgG";#N/A,#N/A,FALSE,"PEngG"}</definedName>
    <definedName name="dgfgfd" hidden="1">{#N/A,#N/A,FALSE,"COVER.XLS";#N/A,#N/A,FALSE,"RACT1.XLS";#N/A,#N/A,FALSE,"RACT2.XLS";#N/A,#N/A,FALSE,"ECCMP";#N/A,#N/A,FALSE,"WELDER.XLS"}</definedName>
    <definedName name="dgh">#N/A</definedName>
    <definedName name="dghkl" hidden="1">{"'Bill No. 7'!$A$1:$G$32"}</definedName>
    <definedName name="dgyufyuk">#REF!</definedName>
    <definedName name="dhds">#N/A</definedName>
    <definedName name="DHTML" hidden="1">{"'Sheet1'!$A$4386:$N$4591"}</definedName>
    <definedName name="Di">#REF!</definedName>
    <definedName name="dia">#REF!</definedName>
    <definedName name="DIALNV200">#REF!</definedName>
    <definedName name="DIALNV225">#REF!</definedName>
    <definedName name="DIALNV250">#REF!</definedName>
    <definedName name="DIALNV280">#REF!</definedName>
    <definedName name="DIALNV315">#REF!</definedName>
    <definedName name="DIALNV355">#REF!</definedName>
    <definedName name="DIALV200">#REF!</definedName>
    <definedName name="DIALV225">#REF!</definedName>
    <definedName name="DIALV250">#REF!</definedName>
    <definedName name="DIALV280">#REF!</definedName>
    <definedName name="DIALV315">#REF!</definedName>
    <definedName name="DIALV355">#REF!</definedName>
    <definedName name="diesel">#REF!</definedName>
    <definedName name="diesel_2">#REF!</definedName>
    <definedName name="difcemnh">#REF!</definedName>
    <definedName name="difcemon">#REF!</definedName>
    <definedName name="difexc6070">#REF!</definedName>
    <definedName name="diffcemnh">#REF!</definedName>
    <definedName name="diffcemon">#REF!</definedName>
    <definedName name="diffexc607">#REF!</definedName>
    <definedName name="diffexc6070">#REF!</definedName>
    <definedName name="diffhysdnh">#REF!</definedName>
    <definedName name="difhysdnh">#REF!</definedName>
    <definedName name="DIns">#REF!</definedName>
    <definedName name="direarrow">#REF!</definedName>
    <definedName name="directinarrow.pcc">#REF!</definedName>
    <definedName name="directinarrowpcc">#REF!</definedName>
    <definedName name="direction">#REF!</definedName>
    <definedName name="Directionalarrows">#REF!</definedName>
    <definedName name="directionarrowpcc">#REF!</definedName>
    <definedName name="directionsign">#REF!</definedName>
    <definedName name="Directsigns">#REF!</definedName>
    <definedName name="dirsigns">#REF!</definedName>
    <definedName name="dirt_wall">#REF!</definedName>
    <definedName name="dirt_wall_">#REF!</definedName>
    <definedName name="dirt_wall_area">#REF!</definedName>
    <definedName name="dirt_wall_area_">#REF!</definedName>
    <definedName name="DIS_UNIT">#REF!</definedName>
    <definedName name="disbrick">#REF!</definedName>
    <definedName name="disbrickpcc">#REF!</definedName>
    <definedName name="DISC">#REF!</definedName>
    <definedName name="Discount" hidden="1">#REF!</definedName>
    <definedName name="disdr">#REF!</definedName>
    <definedName name="Disel">#REF!</definedName>
    <definedName name="disflexi">#REF!</definedName>
    <definedName name="disflexi.sqm">#REF!</definedName>
    <definedName name="disflexipavement">#REF!</definedName>
    <definedName name="disflexipcc">#REF!</definedName>
    <definedName name="DISG">#REF!</definedName>
    <definedName name="disguardstonepcc">#REF!</definedName>
    <definedName name="dismanflexipave">#REF!</definedName>
    <definedName name="DismantleBitum">#REF!</definedName>
    <definedName name="dismantlebrick">#REF!</definedName>
    <definedName name="dismantlebrickbridge">#REF!</definedName>
    <definedName name="DismantleGSB">#REF!</definedName>
    <definedName name="dismantlehume">#REF!</definedName>
    <definedName name="dismantlepcc">#REF!</definedName>
    <definedName name="dismantlepccbridge">#REF!</definedName>
    <definedName name="dismantlercc">#REF!</definedName>
    <definedName name="dismantlestoneslab">#REF!</definedName>
    <definedName name="dismantlewearingbridge">#REF!</definedName>
    <definedName name="DismantleWMM">#REF!</definedName>
    <definedName name="dismdrainspout">#REF!</definedName>
    <definedName name="dismedgkerb">#REF!</definedName>
    <definedName name="dismentalling">#REF!</definedName>
    <definedName name="dismexpjoint">#REF!</definedName>
    <definedName name="dismfillertype">#REF!</definedName>
    <definedName name="dismguardail">#REF!</definedName>
    <definedName name="dismguardrail">#REF!</definedName>
    <definedName name="dismkmstone">#REF!</definedName>
    <definedName name="dismmetcrust">#REF!</definedName>
    <definedName name="dismparapet">#REF!</definedName>
    <definedName name="dismplironjoint">#REF!</definedName>
    <definedName name="dismrail">#REF!</definedName>
    <definedName name="dismstonemas">#REF!</definedName>
    <definedName name="dismstripseal">#REF!</definedName>
    <definedName name="dismwear50150">#REF!</definedName>
    <definedName name="dismwearcoat">#REF!</definedName>
    <definedName name="disnhectstone">#REF!</definedName>
    <definedName name="dispcc">#REF!</definedName>
    <definedName name="dispccpcc">#REF!</definedName>
    <definedName name="dispipe">#REF!</definedName>
    <definedName name="dispipepcc">#REF!</definedName>
    <definedName name="display_area_2" hidden="1">#REF!</definedName>
    <definedName name="disposal">#REF!</definedName>
    <definedName name="disposal1">#REF!</definedName>
    <definedName name="disr">#REF!</definedName>
    <definedName name="disrcc">#REF!</definedName>
    <definedName name="disrccpcc">#REF!</definedName>
    <definedName name="disst">#REF!</definedName>
    <definedName name="dissteel">#REF!</definedName>
    <definedName name="disstone">#REF!</definedName>
    <definedName name="disstonepcc">#REF!</definedName>
    <definedName name="Disthandrail">#REF!</definedName>
    <definedName name="Distribution">#REF!</definedName>
    <definedName name="Diststone">#REF!</definedName>
    <definedName name="div">#REF!</definedName>
    <definedName name="DIVISA">#REF!</definedName>
    <definedName name="DIVISA_10">#REF!</definedName>
    <definedName name="DIVISA_13">#REF!</definedName>
    <definedName name="DIVISA_14">#REF!</definedName>
    <definedName name="dkdk">#REF!</definedName>
    <definedName name="dl">#REF!</definedName>
    <definedName name="dl___0">#REF!</definedName>
    <definedName name="dl___13">#REF!</definedName>
    <definedName name="dlas1">#REF!</definedName>
    <definedName name="dlas2">#REF!</definedName>
    <definedName name="DLC">#REF!</definedName>
    <definedName name="dldl" hidden="1">{"form-D1",#N/A,FALSE,"FORM-D1";"form-D1_amt",#N/A,FALSE,"FORM-D1"}</definedName>
    <definedName name="DLP">#REF!</definedName>
    <definedName name="DLP_7">#REF!</definedName>
    <definedName name="DLP_8">#REF!</definedName>
    <definedName name="DLP_9">#REF!</definedName>
    <definedName name="Dm">#REF!</definedName>
    <definedName name="DMA">#REF!</definedName>
    <definedName name="DMA_7">NA()</definedName>
    <definedName name="DMA_8">"#REF!"</definedName>
    <definedName name="dmbplantratepcc">#REF!</definedName>
    <definedName name="dmfds">#REF!</definedName>
    <definedName name="dmfds_7">#REF!</definedName>
    <definedName name="dmfds_8">#REF!</definedName>
    <definedName name="dmfds_9">#REF!</definedName>
    <definedName name="Dmg">#REF!</definedName>
    <definedName name="dmin">#REF!</definedName>
    <definedName name="DMUCK">#REF!</definedName>
    <definedName name="dn" hidden="1">{#N/A,#N/A,FALSE,"COVER1.XLS ";#N/A,#N/A,FALSE,"RACT1.XLS";#N/A,#N/A,FALSE,"RACT2.XLS";#N/A,#N/A,FALSE,"ECCMP";#N/A,#N/A,FALSE,"WELDER.XLS"}</definedName>
    <definedName name="dnconc">#REF!</definedName>
    <definedName name="dnsoil">#REF!</definedName>
    <definedName name="dnsoil_7">#REF!</definedName>
    <definedName name="dnsoil_8">#REF!</definedName>
    <definedName name="dnsoil_9">#REF!</definedName>
    <definedName name="dnw">#REF!</definedName>
    <definedName name="Do">#REF!</definedName>
    <definedName name="docu">#REF!</definedName>
    <definedName name="Document_array">{"Book1","Monthwise Liabilities UP to July-06.xls","Aug'06.xls","Hold Cheque.xls","July'06.xls","June'06.xls","May'06.xls"}</definedName>
    <definedName name="DOGUB">#REF!</definedName>
    <definedName name="doitg" hidden="1">{#N/A,#N/A,TRUE,"Front";#N/A,#N/A,TRUE,"Simple Letter";#N/A,#N/A,TRUE,"Inside";#N/A,#N/A,TRUE,"Contents";#N/A,#N/A,TRUE,"Basis";#N/A,#N/A,TRUE,"Inclusions";#N/A,#N/A,TRUE,"Exclusions";#N/A,#N/A,TRUE,"Areas";#N/A,#N/A,TRUE,"Summary";#N/A,#N/A,TRUE,"Detail"}</definedName>
    <definedName name="DOOR">#REF!</definedName>
    <definedName name="DoorWindows">#REF!</definedName>
    <definedName name="DoorWindows_7">#REF!</definedName>
    <definedName name="DoorWindows_8">#REF!</definedName>
    <definedName name="DoorWindows_9">#REF!</definedName>
    <definedName name="doq_300mmhp">#REF!</definedName>
    <definedName name="doq_catchpit_hysd">#REF!</definedName>
    <definedName name="doq_catchpit_rccm20">#REF!</definedName>
    <definedName name="DOUBLEW">#REF!</definedName>
    <definedName name="Doz">#REF!</definedName>
    <definedName name="dozer">#REF!</definedName>
    <definedName name="dozer_2">#REF!</definedName>
    <definedName name="dozer200">#REF!</definedName>
    <definedName name="dozer200_2">#REF!</definedName>
    <definedName name="DPC">#REF!</definedName>
    <definedName name="dpr" hidden="1">{"form-D1",#N/A,FALSE,"FORM-D1";"form-D1_amt",#N/A,FALSE,"FORM-D1"}</definedName>
    <definedName name="dpr22.04.06" hidden="1">{"form-D1",#N/A,FALSE,"FORM-D1";"form-D1_amt",#N/A,FALSE,"FORM-D1"}</definedName>
    <definedName name="dr" hidden="1">{"'Sheet1'!$A$4386:$N$4591"}</definedName>
    <definedName name="DR.33">#REF!</definedName>
    <definedName name="DR.46">#REF!</definedName>
    <definedName name="DR.56">#REF!</definedName>
    <definedName name="drachutes">#REF!</definedName>
    <definedName name="drad">#REF!</definedName>
    <definedName name="drad_7">#REF!</definedName>
    <definedName name="drad_8">#REF!</definedName>
    <definedName name="drad_9">#REF!</definedName>
    <definedName name="drain.a1.nh">#REF!</definedName>
    <definedName name="drain.a1.pcc">#REF!</definedName>
    <definedName name="drain.a2.nh">#REF!</definedName>
    <definedName name="drain.a2.pcc">#REF!</definedName>
    <definedName name="drain.a3.nh">#REF!</definedName>
    <definedName name="drain.a3.pcc">#REF!</definedName>
    <definedName name="drain.b1.nh">#REF!</definedName>
    <definedName name="drain.b1.pcc">#REF!</definedName>
    <definedName name="drain.b2.nh">#REF!</definedName>
    <definedName name="drain.b2.pcc">#REF!</definedName>
    <definedName name="drain.b3.nh">#REF!</definedName>
    <definedName name="drain.b3.pcc">#REF!</definedName>
    <definedName name="drain.open.pcc">#REF!</definedName>
    <definedName name="drain_cop">#REF!</definedName>
    <definedName name="drain_fm">#REF!</definedName>
    <definedName name="drain_hysd">#REF!</definedName>
    <definedName name="drain_mhcover">#REF!</definedName>
    <definedName name="drain_pccm15">#REF!</definedName>
    <definedName name="drain_rccm20">#REF!</definedName>
    <definedName name="drain_sm">#REF!</definedName>
    <definedName name="drain_sp">#REF!</definedName>
    <definedName name="drain_weephole">#REF!</definedName>
    <definedName name="drainadm">#REF!</definedName>
    <definedName name="Drainage" hidden="1">{"'Typical Costs Estimates'!$C$158:$H$161"}</definedName>
    <definedName name="drainage_chutes">#REF!</definedName>
    <definedName name="Drainagechutes">#REF!</definedName>
    <definedName name="drainagespouts">#REF!</definedName>
    <definedName name="drainbdm">#REF!</definedName>
    <definedName name="draincdm">#REF!</definedName>
    <definedName name="drainddm">#REF!</definedName>
    <definedName name="drainedm">#REF!</definedName>
    <definedName name="DrainEW">#REF!</definedName>
    <definedName name="drainexcavation">#REF!</definedName>
    <definedName name="Drainingmembrane">#REF!</definedName>
    <definedName name="drains">#REF!</definedName>
    <definedName name="drainspout">#REF!</definedName>
    <definedName name="drainspout100">#REF!</definedName>
    <definedName name="drainspout100bnh">#REF!</definedName>
    <definedName name="drainspout100pcc">#REF!</definedName>
    <definedName name="drainspoutdeck">#REF!</definedName>
    <definedName name="drainspoutdeckbridge">#REF!</definedName>
    <definedName name="DRBA3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dresser">#REF!</definedName>
    <definedName name="dresser_2">#REF!</definedName>
    <definedName name="dREWall">#REF!</definedName>
    <definedName name="driller">#REF!</definedName>
    <definedName name="driller_2">#REF!</definedName>
    <definedName name="drillingequipment">#REF!</definedName>
    <definedName name="drillingequipment_2">#REF!</definedName>
    <definedName name="drillingequipment_8">"#REF!"</definedName>
    <definedName name="DRIP">#REF!</definedName>
    <definedName name="drsp">#REF!</definedName>
    <definedName name="Ds">#REF!</definedName>
    <definedName name="Ds___0">#REF!</definedName>
    <definedName name="Ds___13">#REF!</definedName>
    <definedName name="dsad">NA()</definedName>
    <definedName name="dsad_1">NA()</definedName>
    <definedName name="dsadaD" hidden="1">{#N/A,#N/A,FALSE,"COVER1.XLS ";#N/A,#N/A,FALSE,"RACT1.XLS";#N/A,#N/A,FALSE,"RACT2.XLS";#N/A,#N/A,FALSE,"ECCMP";#N/A,#N/A,FALSE,"WELDER.XLS"}</definedName>
    <definedName name="dsat">#REF!</definedName>
    <definedName name="dsds">#REF!</definedName>
    <definedName name="dsf">#REF!</definedName>
    <definedName name="dsg">#REF!</definedName>
    <definedName name="Dslab">#REF!</definedName>
    <definedName name="dsobwd">#REF!</definedName>
    <definedName name="dsobwd_7">#REF!</definedName>
    <definedName name="dsobwd_8">#REF!</definedName>
    <definedName name="dsobwd_9">#REF!</definedName>
    <definedName name="DSS">#REF!</definedName>
    <definedName name="DSSWEE" hidden="1">{"form-D1",#N/A,FALSE,"FORM-D1";"form-D1_amt",#N/A,FALSE,"FORM-D1"}</definedName>
    <definedName name="dsth">#REF!</definedName>
    <definedName name="dsth_7">#REF!</definedName>
    <definedName name="dsth_8">#REF!</definedName>
    <definedName name="dsth_9">#REF!</definedName>
    <definedName name="dt">#REF!</definedName>
    <definedName name="DTS_APTS">#REF!</definedName>
    <definedName name="DTS_BT6">#REF!</definedName>
    <definedName name="DTS_BT8">#REF!</definedName>
    <definedName name="DTS_BTE">#REF!</definedName>
    <definedName name="DTS_C1">#REF!</definedName>
    <definedName name="DTS_CC">#REF!</definedName>
    <definedName name="DTS_CEM">#REF!</definedName>
    <definedName name="DTS_ECV">#REF!</definedName>
    <definedName name="DTS_EMD">#REF!</definedName>
    <definedName name="DTS_EW">#REF!</definedName>
    <definedName name="DTS_GSB">#REF!</definedName>
    <definedName name="DTS_HYSD">#REF!</definedName>
    <definedName name="DTS_LIQ">#REF!</definedName>
    <definedName name="DTS_MSS">#REF!</definedName>
    <definedName name="DTS_PER">#REF!</definedName>
    <definedName name="DTS_REG">#REF!</definedName>
    <definedName name="DTS_SIM">#REF!</definedName>
    <definedName name="DTS_VRCC">#REF!</definedName>
    <definedName name="DTS_WBM">#REF!</definedName>
    <definedName name="Dust">#REF!</definedName>
    <definedName name="Dust_2">#REF!</definedName>
    <definedName name="dvbgf" hidden="1">{#N/A,#N/A,FALSE,"SumD";#N/A,#N/A,FALSE,"ElecD";#N/A,#N/A,FALSE,"MechD";#N/A,#N/A,FALSE,"GeotD";#N/A,#N/A,FALSE,"PrcsD";#N/A,#N/A,FALSE,"TunnD";#N/A,#N/A,FALSE,"CivlD";#N/A,#N/A,FALSE,"NtwkD";#N/A,#N/A,FALSE,"EstgD";#N/A,#N/A,FALSE,"PEngD"}</definedName>
    <definedName name="dvv">#REF!</definedName>
    <definedName name="dw">#REF!</definedName>
    <definedName name="dwl">#REF!</definedName>
    <definedName name="dwm">#REF!</definedName>
    <definedName name="dwp">#REF!</definedName>
    <definedName name="dwr">#REF!</definedName>
    <definedName name="dwrcost">#REF!</definedName>
    <definedName name="dwrl">#REF!</definedName>
    <definedName name="dwrm">#REF!</definedName>
    <definedName name="dwrp">#REF!</definedName>
    <definedName name="dy" hidden="1">{#N/A,#N/A,FALSE,"Kalk"}</definedName>
    <definedName name="E" hidden="1">#REF!</definedName>
    <definedName name="e.nos">#REF!</definedName>
    <definedName name="E_0.50">#REF!</definedName>
    <definedName name="E_01">#REF!</definedName>
    <definedName name="E_02">#REF!</definedName>
    <definedName name="E_03">#REF!</definedName>
    <definedName name="E_04">#REF!</definedName>
    <definedName name="E_05">#REF!</definedName>
    <definedName name="E_06">#REF!</definedName>
    <definedName name="E_07">#REF!</definedName>
    <definedName name="E_08">#REF!</definedName>
    <definedName name="E_09">#REF!</definedName>
    <definedName name="e_1">"#REF!"</definedName>
    <definedName name="E_10">#REF!</definedName>
    <definedName name="E_100">#REF!</definedName>
    <definedName name="E_101">#REF!</definedName>
    <definedName name="E_102">#REF!</definedName>
    <definedName name="E_103">#REF!</definedName>
    <definedName name="E_104">#REF!</definedName>
    <definedName name="E_105">#REF!</definedName>
    <definedName name="E_106">#REF!</definedName>
    <definedName name="E_107">#REF!</definedName>
    <definedName name="E_108">#REF!</definedName>
    <definedName name="E_109">#REF!</definedName>
    <definedName name="E_11">#REF!</definedName>
    <definedName name="E_110">#REF!</definedName>
    <definedName name="E_111">#REF!</definedName>
    <definedName name="E_112">#REF!</definedName>
    <definedName name="E_113">#REF!</definedName>
    <definedName name="E_114">#REF!</definedName>
    <definedName name="E_115">#REF!</definedName>
    <definedName name="E_116">#REF!</definedName>
    <definedName name="E_117">#REF!</definedName>
    <definedName name="E_118">#REF!</definedName>
    <definedName name="E_119">#REF!</definedName>
    <definedName name="E_12">#REF!</definedName>
    <definedName name="E_120">#REF!</definedName>
    <definedName name="E_121">#REF!</definedName>
    <definedName name="E_122">#REF!</definedName>
    <definedName name="E_123">#REF!</definedName>
    <definedName name="E_124">#REF!</definedName>
    <definedName name="E_125">#REF!</definedName>
    <definedName name="E_126">#REF!</definedName>
    <definedName name="E_127">#REF!</definedName>
    <definedName name="E_128">#REF!</definedName>
    <definedName name="E_129">#REF!</definedName>
    <definedName name="E_13">#REF!</definedName>
    <definedName name="E_130">#REF!</definedName>
    <definedName name="E_131">#REF!</definedName>
    <definedName name="E_132">#REF!</definedName>
    <definedName name="E_133">#REF!</definedName>
    <definedName name="E_134">#REF!</definedName>
    <definedName name="E_135">#REF!</definedName>
    <definedName name="E_136">#REF!</definedName>
    <definedName name="E_137">#REF!</definedName>
    <definedName name="E_138">#REF!</definedName>
    <definedName name="E_139">#REF!</definedName>
    <definedName name="E_14">#REF!</definedName>
    <definedName name="E_140">#REF!</definedName>
    <definedName name="E_141">#REF!</definedName>
    <definedName name="E_142">#REF!</definedName>
    <definedName name="E_143">#REF!</definedName>
    <definedName name="E_144">#REF!</definedName>
    <definedName name="E_145">#REF!</definedName>
    <definedName name="E_146">#REF!</definedName>
    <definedName name="E_147">#REF!</definedName>
    <definedName name="E_148">#REF!</definedName>
    <definedName name="E_149">#REF!</definedName>
    <definedName name="E_15">#REF!</definedName>
    <definedName name="E_150">#REF!</definedName>
    <definedName name="E_16">#REF!</definedName>
    <definedName name="E_17">#REF!</definedName>
    <definedName name="E_18">#REF!</definedName>
    <definedName name="E_19">#REF!</definedName>
    <definedName name="E_20">#REF!</definedName>
    <definedName name="E_21">#REF!</definedName>
    <definedName name="E_22">#REF!</definedName>
    <definedName name="E_23">#REF!</definedName>
    <definedName name="E_24">#REF!</definedName>
    <definedName name="E_25">#REF!</definedName>
    <definedName name="E_26">#REF!</definedName>
    <definedName name="E_27">#REF!</definedName>
    <definedName name="E_28">#REF!</definedName>
    <definedName name="E_29">#REF!</definedName>
    <definedName name="E_30">#REF!</definedName>
    <definedName name="E_31">#REF!</definedName>
    <definedName name="E_32">#REF!</definedName>
    <definedName name="E_33">#REF!</definedName>
    <definedName name="E_34">#REF!</definedName>
    <definedName name="E_35">#REF!</definedName>
    <definedName name="E_36">#REF!</definedName>
    <definedName name="E_37">#REF!</definedName>
    <definedName name="E_38">#REF!</definedName>
    <definedName name="E_39">#REF!</definedName>
    <definedName name="E_40">#REF!</definedName>
    <definedName name="E_41">#REF!</definedName>
    <definedName name="E_42">#REF!</definedName>
    <definedName name="E_43">#REF!</definedName>
    <definedName name="E_44">#REF!</definedName>
    <definedName name="E_45">#REF!</definedName>
    <definedName name="E_46">#REF!</definedName>
    <definedName name="E_47">#REF!</definedName>
    <definedName name="E_48">#REF!</definedName>
    <definedName name="E_49">#REF!</definedName>
    <definedName name="E_50">#REF!</definedName>
    <definedName name="E_51">#REF!</definedName>
    <definedName name="E_52">#REF!</definedName>
    <definedName name="E_53">#REF!</definedName>
    <definedName name="E_54">#REF!</definedName>
    <definedName name="E_55">#REF!</definedName>
    <definedName name="E_56">#REF!</definedName>
    <definedName name="E_57">#REF!</definedName>
    <definedName name="E_58">#REF!</definedName>
    <definedName name="E_59">#REF!</definedName>
    <definedName name="E_60">#REF!</definedName>
    <definedName name="E_61">#REF!</definedName>
    <definedName name="E_62">#REF!</definedName>
    <definedName name="E_63">#REF!</definedName>
    <definedName name="E_64">#REF!</definedName>
    <definedName name="E_65">#REF!</definedName>
    <definedName name="E_66">#REF!</definedName>
    <definedName name="E_67">#REF!</definedName>
    <definedName name="E_68">#REF!</definedName>
    <definedName name="E_69">#REF!</definedName>
    <definedName name="E_70">#REF!</definedName>
    <definedName name="E_71">#REF!</definedName>
    <definedName name="E_72">#REF!</definedName>
    <definedName name="E_73">#REF!</definedName>
    <definedName name="E_74">#REF!</definedName>
    <definedName name="E_75">#REF!</definedName>
    <definedName name="E_76">#REF!</definedName>
    <definedName name="E_77">#REF!</definedName>
    <definedName name="E_78">#REF!</definedName>
    <definedName name="E_79">#REF!</definedName>
    <definedName name="E_80">#REF!</definedName>
    <definedName name="E_81">#REF!</definedName>
    <definedName name="E_82">#REF!</definedName>
    <definedName name="E_83">#REF!</definedName>
    <definedName name="E_84">#REF!</definedName>
    <definedName name="E_85">#REF!</definedName>
    <definedName name="E_86">#REF!</definedName>
    <definedName name="E_87">#REF!</definedName>
    <definedName name="E_88">#REF!</definedName>
    <definedName name="E_89">#REF!</definedName>
    <definedName name="E_90">#REF!</definedName>
    <definedName name="E_91">#REF!</definedName>
    <definedName name="E_92">#REF!</definedName>
    <definedName name="E_93">#REF!</definedName>
    <definedName name="E_94">#REF!</definedName>
    <definedName name="E_95">#REF!</definedName>
    <definedName name="E_96">#REF!</definedName>
    <definedName name="E_97">#REF!</definedName>
    <definedName name="E_98">#REF!</definedName>
    <definedName name="E_99">#REF!</definedName>
    <definedName name="E_AND_R">#REF!</definedName>
    <definedName name="E_L">#REF!</definedName>
    <definedName name="E_S">#REF!</definedName>
    <definedName name="E_UL">#REF!</definedName>
    <definedName name="E_W_SIDE">#N/A</definedName>
    <definedName name="Earth">#REF!</definedName>
    <definedName name="earthfill">#REF!</definedName>
    <definedName name="EARTHFILL_NEWEARTH">#REF!</definedName>
    <definedName name="EARTHFILL_NEWEARTH_8">"#REF!"</definedName>
    <definedName name="EARTHWORK">#REF!</definedName>
    <definedName name="earthwork_REWALL">#REF!</definedName>
    <definedName name="earthworks">#REF!</definedName>
    <definedName name="ebas">#REF!</definedName>
    <definedName name="ebasic">#REF!</definedName>
    <definedName name="Ec">#REF!</definedName>
    <definedName name="eccdls1">#REF!</definedName>
    <definedName name="eccdls2">#REF!</definedName>
    <definedName name="eccsidl1">#REF!</definedName>
    <definedName name="eccsidl2">#REF!</definedName>
    <definedName name="econ">#REF!</definedName>
    <definedName name="econ_7">#REF!</definedName>
    <definedName name="econ_8">#REF!</definedName>
    <definedName name="econ_9">#REF!</definedName>
    <definedName name="ECV">#REF!</definedName>
    <definedName name="edge">#REF!</definedName>
    <definedName name="Edge_Strip_Wid">#REF!</definedName>
    <definedName name="edgestripdism">#REF!</definedName>
    <definedName name="EDO">#REF!</definedName>
    <definedName name="EE">#REF!</definedName>
    <definedName name="eee">#REF!</definedName>
    <definedName name="EEEE" hidden="1">{"form-D1",#N/A,FALSE,"FORM-D1";"form-D1_amt",#N/A,FALSE,"FORM-D1"}</definedName>
    <definedName name="EEEE_1">NA()</definedName>
    <definedName name="eeeeeeeeeeeeeeeeeeeeeeeeee">#REF!</definedName>
    <definedName name="eeer">#REF!</definedName>
    <definedName name="eehr">#REF!</definedName>
    <definedName name="eehrw">#REF!</definedName>
    <definedName name="eerr">#REF!</definedName>
    <definedName name="efe">#REF!</definedName>
    <definedName name="efef">#REF!</definedName>
    <definedName name="eff._span">#REF!</definedName>
    <definedName name="EFILL_AVAILABLE">#REF!</definedName>
    <definedName name="EFINE">#REF!</definedName>
    <definedName name="elasto">#REF!</definedName>
    <definedName name="elastobnh">#REF!</definedName>
    <definedName name="elastomericbearing">#REF!</definedName>
    <definedName name="ele">#REF!</definedName>
    <definedName name="ele_7">#REF!</definedName>
    <definedName name="ele_8">#REF!</definedName>
    <definedName name="ele_9">#REF!</definedName>
    <definedName name="Elead">#REF!</definedName>
    <definedName name="elecbasic">#REF!</definedName>
    <definedName name="ELECTRICAL">#REF!</definedName>
    <definedName name="ELECTRICAL_8">"#REF!"</definedName>
    <definedName name="ElectricalBasic">#REF!</definedName>
    <definedName name="electrician">#REF!</definedName>
    <definedName name="electrician_2">#REF!</definedName>
    <definedName name="ELECTRICITY_CHARGES">#REF!</definedName>
    <definedName name="electricpoles">#N/A</definedName>
    <definedName name="electricpoles_1">NA()</definedName>
    <definedName name="electricpoles_1_1">NA()</definedName>
    <definedName name="electricpoles_1_17">NA()</definedName>
    <definedName name="electricpoles_1_17_1">NA()</definedName>
    <definedName name="electricpoles_1_2">NA()</definedName>
    <definedName name="electricpoles_1_22">NA()</definedName>
    <definedName name="electricpoles_1_22_1">NA()</definedName>
    <definedName name="electricpoles_10">NA()</definedName>
    <definedName name="electricpoles_10_1">NA()</definedName>
    <definedName name="electricpoles_10_17">NA()</definedName>
    <definedName name="electricpoles_10_17_1">NA()</definedName>
    <definedName name="electricpoles_10_22">NA()</definedName>
    <definedName name="electricpoles_10_22_1">NA()</definedName>
    <definedName name="electricpoles_11">NA()</definedName>
    <definedName name="electricpoles_11_1">NA()</definedName>
    <definedName name="electricpoles_11_17">NA()</definedName>
    <definedName name="electricpoles_11_17_1">NA()</definedName>
    <definedName name="electricpoles_11_22">NA()</definedName>
    <definedName name="electricpoles_11_22_1">NA()</definedName>
    <definedName name="electricpoles_12">NA()</definedName>
    <definedName name="electricpoles_12_1">NA()</definedName>
    <definedName name="electricpoles_12_17">NA()</definedName>
    <definedName name="electricpoles_12_17_1">NA()</definedName>
    <definedName name="electricpoles_12_22">NA()</definedName>
    <definedName name="electricpoles_12_22_1">NA()</definedName>
    <definedName name="electricpoles_14">NA()</definedName>
    <definedName name="electricpoles_14_1">NA()</definedName>
    <definedName name="electricpoles_14_17">NA()</definedName>
    <definedName name="electricpoles_14_17_1">NA()</definedName>
    <definedName name="electricpoles_14_22">NA()</definedName>
    <definedName name="electricpoles_14_22_1">NA()</definedName>
    <definedName name="electricpoles_16">NA()</definedName>
    <definedName name="electricpoles_16_1">NA()</definedName>
    <definedName name="electricpoles_16_17">NA()</definedName>
    <definedName name="electricpoles_16_17_1">NA()</definedName>
    <definedName name="electricpoles_16_22">NA()</definedName>
    <definedName name="electricpoles_16_22_1">NA()</definedName>
    <definedName name="electricpoles_17">NA()</definedName>
    <definedName name="electricpoles_17_1">NA()</definedName>
    <definedName name="electricpoles_18">#REF!</definedName>
    <definedName name="electricpoles_19">#REF!</definedName>
    <definedName name="electricpoles_22">NA()</definedName>
    <definedName name="electricpoles_22_1">NA()</definedName>
    <definedName name="electricpoles_3">NA()</definedName>
    <definedName name="electricpoles_3_1">NA()</definedName>
    <definedName name="electricpoles_3_1_1">NA()</definedName>
    <definedName name="electricpoles_3_1_17">NA()</definedName>
    <definedName name="electricpoles_3_1_17_1">NA()</definedName>
    <definedName name="electricpoles_3_1_2">NA()</definedName>
    <definedName name="electricpoles_3_1_22">NA()</definedName>
    <definedName name="electricpoles_3_1_22_1">NA()</definedName>
    <definedName name="electricpoles_3_10">NA()</definedName>
    <definedName name="electricpoles_3_10_1">NA()</definedName>
    <definedName name="electricpoles_3_10_17">NA()</definedName>
    <definedName name="electricpoles_3_10_17_1">NA()</definedName>
    <definedName name="electricpoles_3_10_22">NA()</definedName>
    <definedName name="electricpoles_3_10_22_1">NA()</definedName>
    <definedName name="electricpoles_3_11">NA()</definedName>
    <definedName name="electricpoles_3_11_1">NA()</definedName>
    <definedName name="electricpoles_3_11_17">NA()</definedName>
    <definedName name="electricpoles_3_11_17_1">NA()</definedName>
    <definedName name="electricpoles_3_11_22">NA()</definedName>
    <definedName name="electricpoles_3_11_22_1">NA()</definedName>
    <definedName name="electricpoles_3_12">NA()</definedName>
    <definedName name="electricpoles_3_12_1">NA()</definedName>
    <definedName name="electricpoles_3_12_17">NA()</definedName>
    <definedName name="electricpoles_3_12_17_1">NA()</definedName>
    <definedName name="electricpoles_3_12_22">NA()</definedName>
    <definedName name="electricpoles_3_12_22_1">NA()</definedName>
    <definedName name="electricpoles_3_14">NA()</definedName>
    <definedName name="electricpoles_3_14_1">NA()</definedName>
    <definedName name="electricpoles_3_14_17">NA()</definedName>
    <definedName name="electricpoles_3_14_17_1">NA()</definedName>
    <definedName name="electricpoles_3_14_22">NA()</definedName>
    <definedName name="electricpoles_3_14_22_1">NA()</definedName>
    <definedName name="electricpoles_3_16">NA()</definedName>
    <definedName name="electricpoles_3_16_1">NA()</definedName>
    <definedName name="electricpoles_3_16_17">NA()</definedName>
    <definedName name="electricpoles_3_16_17_1">NA()</definedName>
    <definedName name="electricpoles_3_16_22">NA()</definedName>
    <definedName name="electricpoles_3_16_22_1">NA()</definedName>
    <definedName name="electricpoles_3_17">NA()</definedName>
    <definedName name="electricpoles_3_17_1">NA()</definedName>
    <definedName name="electricpoles_3_22">NA()</definedName>
    <definedName name="electricpoles_3_22_1">NA()</definedName>
    <definedName name="electricpoles_3_5">NA()</definedName>
    <definedName name="electricpoles_3_5_1">NA()</definedName>
    <definedName name="electricpoles_3_8">NA()</definedName>
    <definedName name="electricpoles_3_8_1">NA()</definedName>
    <definedName name="electricpoles_3_8_17">NA()</definedName>
    <definedName name="electricpoles_3_8_17_1">NA()</definedName>
    <definedName name="electricpoles_3_8_22">NA()</definedName>
    <definedName name="electricpoles_3_8_22_1">NA()</definedName>
    <definedName name="electricpoles_3_9">NA()</definedName>
    <definedName name="electricpoles_3_9_1">NA()</definedName>
    <definedName name="electricpoles_3_9_17">NA()</definedName>
    <definedName name="electricpoles_3_9_17_1">NA()</definedName>
    <definedName name="electricpoles_3_9_22">NA()</definedName>
    <definedName name="electricpoles_3_9_22_1">NA()</definedName>
    <definedName name="electricpoles_5">NA()</definedName>
    <definedName name="electricpoles_5_1">NA()</definedName>
    <definedName name="electricpoles_8">NA()</definedName>
    <definedName name="electricpoles_8_1">NA()</definedName>
    <definedName name="electricpoles_8_17">NA()</definedName>
    <definedName name="electricpoles_8_17_1">NA()</definedName>
    <definedName name="electricpoles_8_22">NA()</definedName>
    <definedName name="electricpoles_8_22_1">NA()</definedName>
    <definedName name="electricpoles_9">NA()</definedName>
    <definedName name="electricpoles_9_1">NA()</definedName>
    <definedName name="electricpoles_9_17">NA()</definedName>
    <definedName name="electricpoles_9_17_1">NA()</definedName>
    <definedName name="electricpoles_9_22">NA()</definedName>
    <definedName name="electricpoles_9_22_1">NA()</definedName>
    <definedName name="Em">#REF!</definedName>
    <definedName name="Em___0">#REF!</definedName>
    <definedName name="Em___13">#REF!</definedName>
    <definedName name="Email">#REF!</definedName>
    <definedName name="emb" hidden="1">{"Execavation",#N/A,FALSE,"furniture (employer)"}</definedName>
    <definedName name="emb_borrow">#REF!</definedName>
    <definedName name="Emb_lmc" hidden="1">{"'Sheet1'!$A$4386:$N$4591"}</definedName>
    <definedName name="Emb_Slope">#REF!</definedName>
    <definedName name="Embank">#REF!</definedName>
    <definedName name="embankavail">#REF!</definedName>
    <definedName name="Embankment">#REF!</definedName>
    <definedName name="embankment1">#REF!</definedName>
    <definedName name="embkexcav">#REF!</definedName>
    <definedName name="EMBL" hidden="1">{"Execavation",#N/A,FALSE,"furniture (employer)"}</definedName>
    <definedName name="EMMS">#REF!</definedName>
    <definedName name="EMUCK">#REF!</definedName>
    <definedName name="emul">#REF!</definedName>
    <definedName name="emulsion">#REF!</definedName>
    <definedName name="emulsion_2">#REF!</definedName>
    <definedName name="emulsion_pressure">#REF!</definedName>
    <definedName name="enamel">#REF!</definedName>
    <definedName name="encumm">"#REF!"</definedName>
    <definedName name="encumm_1">"#REF!"</definedName>
    <definedName name="encumm_3">"#REF!"</definedName>
    <definedName name="encumm_3_1">"#REF!"</definedName>
    <definedName name="encumm_3_5">"#REF!"</definedName>
    <definedName name="encumm_3_5_1">"#REF!"</definedName>
    <definedName name="encumm_5">"#REF!"</definedName>
    <definedName name="encumm_5_1">"#REF!"</definedName>
    <definedName name="END">#REF!</definedName>
    <definedName name="End_App_East">#REF!</definedName>
    <definedName name="End_Bal">#REF!</definedName>
    <definedName name="End_Ch_Bridge">#REF!</definedName>
    <definedName name="End_Ch_Project">#REF!</definedName>
    <definedName name="end_new">#REF!</definedName>
    <definedName name="Endportion">#REF!</definedName>
    <definedName name="ENGH">#REF!</definedName>
    <definedName name="ENGH2">#REF!</definedName>
    <definedName name="Engineer">#REF!</definedName>
    <definedName name="enqno">#REF!</definedName>
    <definedName name="ENTERTAINMENT__REFRESHMENT_ETC.">#REF!</definedName>
    <definedName name="environmentalcost">#N/A</definedName>
    <definedName name="environmentalcost_1">NA()</definedName>
    <definedName name="environmentalcost_1_1">NA()</definedName>
    <definedName name="environmentalcost_1_17">NA()</definedName>
    <definedName name="environmentalcost_1_17_1">NA()</definedName>
    <definedName name="environmentalcost_1_2">NA()</definedName>
    <definedName name="environmentalcost_1_22">NA()</definedName>
    <definedName name="environmentalcost_1_22_1">NA()</definedName>
    <definedName name="environmentalcost_10">NA()</definedName>
    <definedName name="environmentalcost_10_1">NA()</definedName>
    <definedName name="environmentalcost_10_17">NA()</definedName>
    <definedName name="environmentalcost_10_17_1">NA()</definedName>
    <definedName name="environmentalcost_10_22">NA()</definedName>
    <definedName name="environmentalcost_10_22_1">NA()</definedName>
    <definedName name="environmentalcost_11">NA()</definedName>
    <definedName name="environmentalcost_11_1">NA()</definedName>
    <definedName name="environmentalcost_11_17">NA()</definedName>
    <definedName name="environmentalcost_11_17_1">NA()</definedName>
    <definedName name="environmentalcost_11_22">NA()</definedName>
    <definedName name="environmentalcost_11_22_1">NA()</definedName>
    <definedName name="environmentalcost_12">NA()</definedName>
    <definedName name="environmentalcost_12_1">NA()</definedName>
    <definedName name="environmentalcost_12_17">NA()</definedName>
    <definedName name="environmentalcost_12_17_1">NA()</definedName>
    <definedName name="environmentalcost_12_22">NA()</definedName>
    <definedName name="environmentalcost_12_22_1">NA()</definedName>
    <definedName name="environmentalcost_14">NA()</definedName>
    <definedName name="environmentalcost_14_1">NA()</definedName>
    <definedName name="environmentalcost_14_17">NA()</definedName>
    <definedName name="environmentalcost_14_17_1">NA()</definedName>
    <definedName name="environmentalcost_14_22">NA()</definedName>
    <definedName name="environmentalcost_14_22_1">NA()</definedName>
    <definedName name="environmentalcost_16">NA()</definedName>
    <definedName name="environmentalcost_16_1">NA()</definedName>
    <definedName name="environmentalcost_16_17">NA()</definedName>
    <definedName name="environmentalcost_16_17_1">NA()</definedName>
    <definedName name="environmentalcost_16_22">NA()</definedName>
    <definedName name="environmentalcost_16_22_1">NA()</definedName>
    <definedName name="environmentalcost_17">NA()</definedName>
    <definedName name="environmentalcost_17_1">NA()</definedName>
    <definedName name="environmentalcost_18">#REF!</definedName>
    <definedName name="environmentalcost_19">#REF!</definedName>
    <definedName name="environmentalcost_22">NA()</definedName>
    <definedName name="environmentalcost_22_1">NA()</definedName>
    <definedName name="environmentalcost_3">NA()</definedName>
    <definedName name="environmentalcost_3_1">NA()</definedName>
    <definedName name="environmentalcost_3_1_1">NA()</definedName>
    <definedName name="environmentalcost_3_1_17">NA()</definedName>
    <definedName name="environmentalcost_3_1_17_1">NA()</definedName>
    <definedName name="environmentalcost_3_1_2">NA()</definedName>
    <definedName name="environmentalcost_3_1_22">NA()</definedName>
    <definedName name="environmentalcost_3_1_22_1">NA()</definedName>
    <definedName name="environmentalcost_3_10">NA()</definedName>
    <definedName name="environmentalcost_3_10_1">NA()</definedName>
    <definedName name="environmentalcost_3_10_17">NA()</definedName>
    <definedName name="environmentalcost_3_10_17_1">NA()</definedName>
    <definedName name="environmentalcost_3_10_22">NA()</definedName>
    <definedName name="environmentalcost_3_10_22_1">NA()</definedName>
    <definedName name="environmentalcost_3_11">NA()</definedName>
    <definedName name="environmentalcost_3_11_1">NA()</definedName>
    <definedName name="environmentalcost_3_11_17">NA()</definedName>
    <definedName name="environmentalcost_3_11_17_1">NA()</definedName>
    <definedName name="environmentalcost_3_11_22">NA()</definedName>
    <definedName name="environmentalcost_3_11_22_1">NA()</definedName>
    <definedName name="environmentalcost_3_12">NA()</definedName>
    <definedName name="environmentalcost_3_12_1">NA()</definedName>
    <definedName name="environmentalcost_3_12_17">NA()</definedName>
    <definedName name="environmentalcost_3_12_17_1">NA()</definedName>
    <definedName name="environmentalcost_3_12_22">NA()</definedName>
    <definedName name="environmentalcost_3_12_22_1">NA()</definedName>
    <definedName name="environmentalcost_3_14">NA()</definedName>
    <definedName name="environmentalcost_3_14_1">NA()</definedName>
    <definedName name="environmentalcost_3_14_17">NA()</definedName>
    <definedName name="environmentalcost_3_14_17_1">NA()</definedName>
    <definedName name="environmentalcost_3_14_22">NA()</definedName>
    <definedName name="environmentalcost_3_14_22_1">NA()</definedName>
    <definedName name="environmentalcost_3_16">NA()</definedName>
    <definedName name="environmentalcost_3_16_1">NA()</definedName>
    <definedName name="environmentalcost_3_16_17">NA()</definedName>
    <definedName name="environmentalcost_3_16_17_1">NA()</definedName>
    <definedName name="environmentalcost_3_16_22">NA()</definedName>
    <definedName name="environmentalcost_3_16_22_1">NA()</definedName>
    <definedName name="environmentalcost_3_17">NA()</definedName>
    <definedName name="environmentalcost_3_17_1">NA()</definedName>
    <definedName name="environmentalcost_3_22">NA()</definedName>
    <definedName name="environmentalcost_3_22_1">NA()</definedName>
    <definedName name="environmentalcost_3_5">NA()</definedName>
    <definedName name="environmentalcost_3_5_1">NA()</definedName>
    <definedName name="environmentalcost_3_8">NA()</definedName>
    <definedName name="environmentalcost_3_8_1">NA()</definedName>
    <definedName name="environmentalcost_3_8_17">NA()</definedName>
    <definedName name="environmentalcost_3_8_17_1">NA()</definedName>
    <definedName name="environmentalcost_3_8_22">NA()</definedName>
    <definedName name="environmentalcost_3_8_22_1">NA()</definedName>
    <definedName name="environmentalcost_3_9">NA()</definedName>
    <definedName name="environmentalcost_3_9_1">NA()</definedName>
    <definedName name="environmentalcost_3_9_17">NA()</definedName>
    <definedName name="environmentalcost_3_9_17_1">NA()</definedName>
    <definedName name="environmentalcost_3_9_22">NA()</definedName>
    <definedName name="environmentalcost_3_9_22_1">NA()</definedName>
    <definedName name="environmentalcost_5">NA()</definedName>
    <definedName name="environmentalcost_5_1">NA()</definedName>
    <definedName name="environmentalcost_8">NA()</definedName>
    <definedName name="environmentalcost_8_1">NA()</definedName>
    <definedName name="environmentalcost_8_17">NA()</definedName>
    <definedName name="environmentalcost_8_17_1">NA()</definedName>
    <definedName name="environmentalcost_8_22">NA()</definedName>
    <definedName name="environmentalcost_8_22_1">NA()</definedName>
    <definedName name="environmentalcost_9">NA()</definedName>
    <definedName name="environmentalcost_9_1">NA()</definedName>
    <definedName name="environmentalcost_9_17">NA()</definedName>
    <definedName name="environmentalcost_9_17_1">NA()</definedName>
    <definedName name="environmentalcost_9_22">NA()</definedName>
    <definedName name="environmentalcost_9_22_1">NA()</definedName>
    <definedName name="eo">#REF!</definedName>
    <definedName name="Epa">#REF!</definedName>
    <definedName name="Epoxyentrance">#REF!</definedName>
    <definedName name="Epoxysidewall">#REF!</definedName>
    <definedName name="eq">#REF!</definedName>
    <definedName name="eqcbr">#REF!</definedName>
    <definedName name="eqn">"eqn"</definedName>
    <definedName name="eqp" hidden="1">{"Cost Summary",#N/A,FALSE,"B";"Cost Detail 1",#N/A,FALSE,"C";"Cost Detail 2",#N/A,FALSE,"C"}</definedName>
    <definedName name="eqpmnt">#REF!</definedName>
    <definedName name="EQPT">#REF!</definedName>
    <definedName name="EQUIP" hidden="1">{"'Sheet1'!$A$4386:$N$4591"}</definedName>
    <definedName name="equipdetail">#REF!</definedName>
    <definedName name="Equipment" hidden="1">{"'Sheet1'!$A$4386:$N$4591"}</definedName>
    <definedName name="EQUIPMENT_PROPOSED">#REF!</definedName>
    <definedName name="EQUIPSUM">#REF!</definedName>
    <definedName name="er">#REF!</definedName>
    <definedName name="ERIP">#REF!</definedName>
    <definedName name="ERTYYWWS" hidden="1">{"form-D1",#N/A,FALSE,"FORM-D1";"form-D1_amt",#N/A,FALSE,"FORM-D1"}</definedName>
    <definedName name="Es">#REF!</definedName>
    <definedName name="Es___0">#REF!</definedName>
    <definedName name="Es___13">#REF!</definedName>
    <definedName name="ES_1.4">#REF!</definedName>
    <definedName name="ESCALATION1" hidden="1">#REF!</definedName>
    <definedName name="escl">#REF!</definedName>
    <definedName name="ESh_Wid">#REF!</definedName>
    <definedName name="ESSR1">#REF!</definedName>
    <definedName name="ESSR1_2">#REF!</definedName>
    <definedName name="ESSR10">#REF!</definedName>
    <definedName name="ESSR10_2">#REF!</definedName>
    <definedName name="ESSR11">#REF!</definedName>
    <definedName name="ESSR11_2">#REF!</definedName>
    <definedName name="ESSR12">#REF!</definedName>
    <definedName name="ESSR12_2">#REF!</definedName>
    <definedName name="ESSR13">#REF!</definedName>
    <definedName name="ESSR13_2">#REF!</definedName>
    <definedName name="ESSR2">#REF!</definedName>
    <definedName name="ESSR2_2">#REF!</definedName>
    <definedName name="ESSR3">#REF!</definedName>
    <definedName name="ESSR3_2">#REF!</definedName>
    <definedName name="ESSR4">#REF!</definedName>
    <definedName name="ESSR4_2">#REF!</definedName>
    <definedName name="ESSR5">#REF!</definedName>
    <definedName name="ESSR5_2">#REF!</definedName>
    <definedName name="ESSR6">#REF!</definedName>
    <definedName name="ESSR6_2">#REF!</definedName>
    <definedName name="ESSR7">#REF!</definedName>
    <definedName name="ESSR7_2">#REF!</definedName>
    <definedName name="ESSR8">#REF!</definedName>
    <definedName name="ESSR8_2">#REF!</definedName>
    <definedName name="ESSR9">#REF!</definedName>
    <definedName name="ESSR9_2">#REF!</definedName>
    <definedName name="EST" hidden="1">{"Execavation",#N/A,FALSE,"furniture (employer)"}</definedName>
    <definedName name="ESTIMATED_COST">#REF!</definedName>
    <definedName name="Estt">#REF!</definedName>
    <definedName name="Et">#REF!</definedName>
    <definedName name="Et___0">#REF!</definedName>
    <definedName name="Et___13">#REF!</definedName>
    <definedName name="ew">#REF!</definedName>
    <definedName name="ew_chapter2">#REF!</definedName>
    <definedName name="ew2w3">#REF!</definedName>
    <definedName name="ewcompact">#REF!</definedName>
    <definedName name="EWdrain">#REF!</definedName>
    <definedName name="ewembkSay">#REF!</definedName>
    <definedName name="ewexcav">#REF!</definedName>
    <definedName name="ewREwall">#REF!</definedName>
    <definedName name="EWWW" hidden="1">{"form-D1",#N/A,FALSE,"FORM-D1";"form-D1_amt",#N/A,FALSE,"FORM-D1"}</definedName>
    <definedName name="EX" hidden="1">#REF!</definedName>
    <definedName name="Ex_CW_Wid">#REF!</definedName>
    <definedName name="ex_len_pier">#REF!</definedName>
    <definedName name="exc_soil">#REF!</definedName>
    <definedName name="Excavation">#REF!</definedName>
    <definedName name="excavationaksb">#REF!</definedName>
    <definedName name="excavationaksbnh">#REF!</definedName>
    <definedName name="excavationakscul">#REF!</definedName>
    <definedName name="excavationaksnh">#REF!</definedName>
    <definedName name="excavationc">#REF!</definedName>
    <definedName name="excavationcaksnh">#REF!</definedName>
    <definedName name="excavationcpcc">#REF!</definedName>
    <definedName name="excavationhrbnh">#REF!</definedName>
    <definedName name="excavationorbnh">#REF!</definedName>
    <definedName name="excavationpcc">#REF!</definedName>
    <definedName name="excavationsheet">#REF!</definedName>
    <definedName name="excavator">#REF!</definedName>
    <definedName name="excavator_2">#REF!</definedName>
    <definedName name="ExcavatorPOL">#REF!</definedName>
    <definedName name="excavcl">#REF!</definedName>
    <definedName name="excavnaksbridge">#REF!</definedName>
    <definedName name="excavnculvert">#REF!</definedName>
    <definedName name="excavnorbridge">#REF!</definedName>
    <definedName name="excavnosculvert">#REF!</definedName>
    <definedName name="excavnroadway">#REF!</definedName>
    <definedName name="Excel" hidden="1">{#N/A,#N/A,FALSE,"Wadhal";#N/A,#N/A,FALSE,"Manglad U-S";#N/A,#N/A,FALSE,"Manglad D-S";#N/A,#N/A,FALSE,"Ratanpur U-S";#N/A,#N/A,FALSE,"Ratanpur D-S";#N/A,#N/A,FALSE,"VI Face"}</definedName>
    <definedName name="Excel_BuiltIn__FilterDatabase">#REF!</definedName>
    <definedName name="Excel_BuiltIn__FilterDatabase_10">"#REF!"</definedName>
    <definedName name="Excel_BuiltIn__FilterDatabase_10_1">"#REF!"</definedName>
    <definedName name="Excel_BuiltIn__FilterDatabase_11">#REF!</definedName>
    <definedName name="Excel_BuiltIn__FilterDatabase_11_1">"#REF!"</definedName>
    <definedName name="Excel_BuiltIn__FilterDatabase_12">#REF!</definedName>
    <definedName name="Excel_BuiltIn__FilterDatabase_12_1">"#REF!"</definedName>
    <definedName name="Excel_BuiltIn__FilterDatabase_13">#REF!</definedName>
    <definedName name="Excel_BuiltIn__FilterDatabase_13_1">"#REF!"</definedName>
    <definedName name="Excel_BuiltIn__FilterDatabase_14">"#REF!"</definedName>
    <definedName name="Excel_BuiltIn__FilterDatabase_14_1">"#REF!"</definedName>
    <definedName name="Excel_BuiltIn__FilterDatabase_14_16">"#REF!"</definedName>
    <definedName name="Excel_BuiltIn__FilterDatabase_14_16_1">"#REF!"</definedName>
    <definedName name="Excel_BuiltIn__FilterDatabase_14_17">"#REF!"</definedName>
    <definedName name="Excel_BuiltIn__FilterDatabase_14_17_1">"#REF!"</definedName>
    <definedName name="Excel_BuiltIn__FilterDatabase_15">"#REF!"</definedName>
    <definedName name="Excel_BuiltIn__FilterDatabase_15_1">"#REF!"</definedName>
    <definedName name="Excel_BuiltIn__FilterDatabase_16">"#REF!"</definedName>
    <definedName name="Excel_BuiltIn__FilterDatabase_16_1">"#REF!"</definedName>
    <definedName name="Excel_BuiltIn__FilterDatabase_17">"#REF!"</definedName>
    <definedName name="Excel_BuiltIn__FilterDatabase_17_1">"#REF!"</definedName>
    <definedName name="Excel_BuiltIn__FilterDatabase_18_1">"#REF!"</definedName>
    <definedName name="Excel_BuiltIn__FilterDatabase_19">#REF!</definedName>
    <definedName name="Excel_BuiltIn__FilterDatabase_19_1">"#REF!"</definedName>
    <definedName name="Excel_BuiltIn__FilterDatabase_2_1">#REF!</definedName>
    <definedName name="Excel_BuiltIn__FilterDatabase_2_1_1">#REF!</definedName>
    <definedName name="Excel_BuiltIn__FilterDatabase_2_1_1_1">#REF!</definedName>
    <definedName name="Excel_BuiltIn__FilterDatabase_2_1_1_1_6">#REF!</definedName>
    <definedName name="Excel_BuiltIn__FilterDatabase_2_1_1_6">#REF!</definedName>
    <definedName name="Excel_BuiltIn__FilterDatabase_2_1_6">#REF!</definedName>
    <definedName name="Excel_BuiltIn__FilterDatabase_2_2">#REF!</definedName>
    <definedName name="Excel_BuiltIn__FilterDatabase_20">"#REF!"</definedName>
    <definedName name="Excel_BuiltIn__FilterDatabase_20_1">"#REF!"</definedName>
    <definedName name="Excel_BuiltIn__FilterDatabase_23">#REF!</definedName>
    <definedName name="Excel_BuiltIn__FilterDatabase_23_10">#REF!</definedName>
    <definedName name="Excel_BuiltIn__FilterDatabase_23_13">#REF!</definedName>
    <definedName name="Excel_BuiltIn__FilterDatabase_23_14">#REF!</definedName>
    <definedName name="Excel_BuiltIn__FilterDatabase_3">#REF!</definedName>
    <definedName name="Excel_BuiltIn__FilterDatabase_3_1">#REF!</definedName>
    <definedName name="Excel_BuiltIn__FilterDatabase_3_1_1">#REF!</definedName>
    <definedName name="Excel_BuiltIn__FilterDatabase_3_1_1_1">#REF!</definedName>
    <definedName name="Excel_BuiltIn__FilterDatabase_3_1_6">#REF!</definedName>
    <definedName name="Excel_BuiltIn__FilterDatabase_3_2">#REF!</definedName>
    <definedName name="Excel_BuiltIn__FilterDatabase_3_3">#REF!</definedName>
    <definedName name="Excel_BuiltIn__FilterDatabase_3_6">#REF!</definedName>
    <definedName name="Excel_BuiltIn__FilterDatabase_4">#REF!</definedName>
    <definedName name="Excel_BuiltIn__FilterDatabase_5">#REF!</definedName>
    <definedName name="Excel_BuiltIn__FilterDatabase_5_1">#REF!</definedName>
    <definedName name="Excel_BuiltIn__FilterDatabase_6">#REF!</definedName>
    <definedName name="Excel_BuiltIn__FilterDatabase_6_1">#REF!</definedName>
    <definedName name="Excel_BuiltIn__FilterDatabase_8_1">#REF!</definedName>
    <definedName name="Excel_BuiltIn__FilterDatabase_8_1_1_1">"#REF!"</definedName>
    <definedName name="Excel_BuiltIn__FilterDatabase_8_1_1_1_1">"#REF!"</definedName>
    <definedName name="Excel_BuiltIn__FilterDatabase_9">#REF!</definedName>
    <definedName name="Excel_BuiltIn__FilterDatabase_9_1">#REF!</definedName>
    <definedName name="Excel_BuiltIn__FilterDatabase_9_1_1">#REF!</definedName>
    <definedName name="Excel_BuiltIn__FilterDatabase_9_1_1_1">"#REF!"</definedName>
    <definedName name="Excel_BuiltIn__FilterDatabase_9_1_1_1_1">"#REF!"</definedName>
    <definedName name="Excel_BuiltIn_Database">"#REF!"</definedName>
    <definedName name="Excel_BuiltIn_Database_1">"#REF!"</definedName>
    <definedName name="Excel_BuiltIn_Database_1_1">"#REF!"</definedName>
    <definedName name="Excel_BuiltIn_Database_1_1_1">"#REF!"</definedName>
    <definedName name="Excel_BuiltIn_Database_1_1_2">"#REF!"</definedName>
    <definedName name="Excel_BuiltIn_Database_1_2">"#REF!"</definedName>
    <definedName name="Excel_BuiltIn_Database_5">"#REF!"</definedName>
    <definedName name="Excel_BuiltIn_Database_5_1">"#REF!"</definedName>
    <definedName name="Excel_BuiltIn_Print_Area">#REF!</definedName>
    <definedName name="Excel_BuiltIn_Print_Area_1">#REF!</definedName>
    <definedName name="Excel_BuiltIn_Print_Area_1_1">"#REF!"</definedName>
    <definedName name="Excel_BuiltIn_Print_Area_1_1_1">"#REF!"</definedName>
    <definedName name="Excel_BuiltIn_Print_Area_1_5">"#REF!"</definedName>
    <definedName name="Excel_BuiltIn_Print_Area_1_5_1">"#REF!"</definedName>
    <definedName name="Excel_BuiltIn_Print_Area_10">#REF!</definedName>
    <definedName name="Excel_BuiltIn_Print_Area_10_1">#REF!</definedName>
    <definedName name="Excel_BuiltIn_Print_Area_10_10">#REF!</definedName>
    <definedName name="Excel_BuiltIn_Print_Area_10_13">#REF!</definedName>
    <definedName name="Excel_BuiltIn_Print_Area_10_14">#REF!</definedName>
    <definedName name="Excel_BuiltIn_Print_Area_11">#REF!</definedName>
    <definedName name="Excel_BuiltIn_Print_Area_11_1">#REF!</definedName>
    <definedName name="Excel_BuiltIn_Print_Area_11_1_1">#REF!</definedName>
    <definedName name="Excel_BuiltIn_Print_Area_11_10">#REF!</definedName>
    <definedName name="Excel_BuiltIn_Print_Area_11_13">#REF!</definedName>
    <definedName name="Excel_BuiltIn_Print_Area_11_14">#REF!</definedName>
    <definedName name="Excel_BuiltIn_Print_Area_12">#REF!</definedName>
    <definedName name="Excel_BuiltIn_Print_Area_12_10">#REF!</definedName>
    <definedName name="Excel_BuiltIn_Print_Area_12_13">#REF!</definedName>
    <definedName name="Excel_BuiltIn_Print_Area_12_14">#REF!</definedName>
    <definedName name="Excel_BuiltIn_Print_Area_13">#REF!</definedName>
    <definedName name="Excel_BuiltIn_Print_Area_13_1">#REF!</definedName>
    <definedName name="Excel_BuiltIn_Print_Area_14">#REF!</definedName>
    <definedName name="Excel_BuiltIn_Print_Area_15">#REF!</definedName>
    <definedName name="Excel_BuiltIn_Print_Area_15_1">#REF!</definedName>
    <definedName name="Excel_BuiltIn_Print_Area_15_1_1">#REF!</definedName>
    <definedName name="Excel_BuiltIn_Print_Area_15_1_1_1">#REF!</definedName>
    <definedName name="Excel_BuiltIn_Print_Area_15_10">#REF!</definedName>
    <definedName name="Excel_BuiltIn_Print_Area_15_13">#REF!</definedName>
    <definedName name="Excel_BuiltIn_Print_Area_15_14">#REF!</definedName>
    <definedName name="Excel_BuiltIn_Print_Area_16">#REF!</definedName>
    <definedName name="Excel_BuiltIn_Print_Area_16_1">#REF!</definedName>
    <definedName name="Excel_BuiltIn_Print_Area_16_1_1">#REF!</definedName>
    <definedName name="Excel_BuiltIn_Print_Area_16_10">#REF!</definedName>
    <definedName name="Excel_BuiltIn_Print_Area_16_13">#REF!</definedName>
    <definedName name="Excel_BuiltIn_Print_Area_16_14">#REF!</definedName>
    <definedName name="Excel_BuiltIn_Print_Area_17">#REF!</definedName>
    <definedName name="Excel_BuiltIn_Print_Area_17_10">#REF!</definedName>
    <definedName name="Excel_BuiltIn_Print_Area_17_13">#REF!</definedName>
    <definedName name="Excel_BuiltIn_Print_Area_17_14">#REF!</definedName>
    <definedName name="Excel_BuiltIn_Print_Area_19">#REF!</definedName>
    <definedName name="Excel_BuiltIn_Print_Area_2">#REF!</definedName>
    <definedName name="Excel_BuiltIn_Print_Area_2_1">#REF!</definedName>
    <definedName name="Excel_BuiltIn_Print_Area_2_1_1">"#REF!"</definedName>
    <definedName name="Excel_BuiltIn_Print_Area_2_10">#REF!</definedName>
    <definedName name="Excel_BuiltIn_Print_Area_2_13">#REF!</definedName>
    <definedName name="Excel_BuiltIn_Print_Area_2_14">#REF!</definedName>
    <definedName name="Excel_BuiltIn_Print_Area_2_22">"#REF!"</definedName>
    <definedName name="Excel_BuiltIn_Print_Area_2_22_1">"#REF!"</definedName>
    <definedName name="Excel_BuiltIn_Print_Area_20">#REF!</definedName>
    <definedName name="Excel_BuiltIn_Print_Area_20_10">#REF!</definedName>
    <definedName name="Excel_BuiltIn_Print_Area_20_13">#REF!</definedName>
    <definedName name="Excel_BuiltIn_Print_Area_20_14">#REF!</definedName>
    <definedName name="Excel_BuiltIn_Print_Area_23">#REF!</definedName>
    <definedName name="Excel_BuiltIn_Print_Area_23_10">#REF!</definedName>
    <definedName name="Excel_BuiltIn_Print_Area_23_13">#REF!</definedName>
    <definedName name="Excel_BuiltIn_Print_Area_23_14">#REF!</definedName>
    <definedName name="Excel_BuiltIn_Print_Area_24">#REF!</definedName>
    <definedName name="Excel_BuiltIn_Print_Area_24_10">#REF!</definedName>
    <definedName name="Excel_BuiltIn_Print_Area_24_13">#REF!</definedName>
    <definedName name="Excel_BuiltIn_Print_Area_24_14">#REF!</definedName>
    <definedName name="Excel_BuiltIn_Print_Area_3_1">"#REF!"</definedName>
    <definedName name="Excel_BuiltIn_Print_Area_3_1_1">"#REF!"</definedName>
    <definedName name="Excel_BuiltIn_Print_Area_3_1_1_1">#REF!</definedName>
    <definedName name="Excel_BuiltIn_Print_Area_3_1_5">"#REF!"</definedName>
    <definedName name="Excel_BuiltIn_Print_Area_3_1_5_1">"#REF!"</definedName>
    <definedName name="Excel_BuiltIn_Print_Area_3_1_6">#REF!</definedName>
    <definedName name="Excel_BuiltIn_Print_Area_4_1">#REF!</definedName>
    <definedName name="Excel_BuiltIn_Print_Area_4_1_1">#REF!</definedName>
    <definedName name="Excel_BuiltIn_Print_Area_4_1_1_1">#REF!</definedName>
    <definedName name="Excel_BuiltIn_Print_Area_4_1_5">"#REF!"</definedName>
    <definedName name="Excel_BuiltIn_Print_Area_4_1_5_1">"#REF!"</definedName>
    <definedName name="Excel_BuiltIn_Print_Area_5_1">#REF!</definedName>
    <definedName name="Excel_BuiltIn_Print_Area_5_1_1">"#REF!"</definedName>
    <definedName name="Excel_BuiltIn_Print_Area_6">#REF!</definedName>
    <definedName name="Excel_BuiltIn_Print_Area_6_1">"#REF!"</definedName>
    <definedName name="Excel_BuiltIn_Print_Area_6_1_1">"#REF!"</definedName>
    <definedName name="Excel_BuiltIn_Print_Area_6_1_5">"#REF!"</definedName>
    <definedName name="Excel_BuiltIn_Print_Area_6_1_5_1">"#REF!"</definedName>
    <definedName name="Excel_BuiltIn_Print_Area_6_10">#REF!</definedName>
    <definedName name="Excel_BuiltIn_Print_Area_6_13">#REF!</definedName>
    <definedName name="Excel_BuiltIn_Print_Area_6_14">#REF!</definedName>
    <definedName name="Excel_BuiltIn_Print_Area_6_5">"#REF!"</definedName>
    <definedName name="Excel_BuiltIn_Print_Area_6_5_1">"#REF!"</definedName>
    <definedName name="Excel_BuiltIn_Print_Area_7">"#REF!"</definedName>
    <definedName name="Excel_BuiltIn_Print_Area_7_1">"#REF!"</definedName>
    <definedName name="Excel_BuiltIn_Print_Area_7_1_1">"#REF!"</definedName>
    <definedName name="Excel_BuiltIn_Print_Area_7_1_2">"#REF!"</definedName>
    <definedName name="Excel_BuiltIn_Print_Area_7_1_5">"#REF!"</definedName>
    <definedName name="Excel_BuiltIn_Print_Area_7_1_5_1">"#REF!"</definedName>
    <definedName name="Excel_BuiltIn_Print_Area_7_10">#REF!</definedName>
    <definedName name="Excel_BuiltIn_Print_Area_7_13">#REF!</definedName>
    <definedName name="Excel_BuiltIn_Print_Area_7_14">#REF!</definedName>
    <definedName name="Excel_BuiltIn_Print_Area_8">#REF!</definedName>
    <definedName name="Excel_BuiltIn_Print_Area_8_1">"#REF!"</definedName>
    <definedName name="Excel_BuiltIn_Print_Area_8_1_1">"#REF!"</definedName>
    <definedName name="Excel_BuiltIn_Print_Area_8_10">#REF!</definedName>
    <definedName name="Excel_BuiltIn_Print_Area_8_13">#REF!</definedName>
    <definedName name="Excel_BuiltIn_Print_Area_8_14">#REF!</definedName>
    <definedName name="Excel_BuiltIn_Print_Area_9">#REF!</definedName>
    <definedName name="Excel_BuiltIn_Print_Area_9_1_1">"#REF!"</definedName>
    <definedName name="Excel_BuiltIn_Print_Area_9_10">#REF!</definedName>
    <definedName name="Excel_BuiltIn_Print_Area_9_13">#REF!</definedName>
    <definedName name="Excel_BuiltIn_Print_Area_9_14">#REF!</definedName>
    <definedName name="Excel_BuiltIn_Print_Area_9_5">"#REF!"</definedName>
    <definedName name="Excel_BuiltIn_Print_Area_9_5_1">"#REF!"</definedName>
    <definedName name="Excel_BuiltIn_Print_Titles">#REF!</definedName>
    <definedName name="Excel_BuiltIn_Print_Titles_1">"#REF!"</definedName>
    <definedName name="Excel_BuiltIn_Print_Titles_1_1">"#REF!"</definedName>
    <definedName name="Excel_BuiltIn_Print_Titles_1_5">"#REF!"</definedName>
    <definedName name="Excel_BuiltIn_Print_Titles_1_5_1">"#REF!"</definedName>
    <definedName name="Excel_BuiltIn_Print_Titles_10_1">"#REF!"</definedName>
    <definedName name="Excel_BuiltIn_Print_Titles_10_1_1">"#REF!"</definedName>
    <definedName name="Excel_BuiltIn_Print_Titles_11">#REF!</definedName>
    <definedName name="Excel_BuiltIn_Print_Titles_11_1">"#REF!"</definedName>
    <definedName name="Excel_BuiltIn_Print_Titles_11_1_1">"#REF!"</definedName>
    <definedName name="Excel_BuiltIn_Print_Titles_11_17">"#REF!"</definedName>
    <definedName name="Excel_BuiltIn_Print_Titles_11_17_1">"#REF!"</definedName>
    <definedName name="Excel_BuiltIn_Print_Titles_11_22">"#REF!"</definedName>
    <definedName name="Excel_BuiltIn_Print_Titles_11_22_1">"#REF!"</definedName>
    <definedName name="Excel_BuiltIn_Print_Titles_12">#REF!</definedName>
    <definedName name="Excel_BuiltIn_Print_Titles_12_1">"#REF!"</definedName>
    <definedName name="Excel_BuiltIn_Print_Titles_12_1_1">"#REF!"</definedName>
    <definedName name="Excel_BuiltIn_Print_Titles_12_17">"#REF!"</definedName>
    <definedName name="Excel_BuiltIn_Print_Titles_12_17_1">"#REF!"</definedName>
    <definedName name="Excel_BuiltIn_Print_Titles_12_22">"#REF!"</definedName>
    <definedName name="Excel_BuiltIn_Print_Titles_12_22_1">"#REF!"</definedName>
    <definedName name="Excel_BuiltIn_Print_Titles_13">"#REF!"</definedName>
    <definedName name="Excel_BuiltIn_Print_Titles_13_1">"#REF!"</definedName>
    <definedName name="Excel_BuiltIn_Print_Titles_13_17">"#REF!"</definedName>
    <definedName name="Excel_BuiltIn_Print_Titles_13_17_1">"#REF!"</definedName>
    <definedName name="Excel_BuiltIn_Print_Titles_13_22">"#REF!"</definedName>
    <definedName name="Excel_BuiltIn_Print_Titles_13_22_1">"#REF!"</definedName>
    <definedName name="Excel_BuiltIn_Print_Titles_14">"#REF!"</definedName>
    <definedName name="Excel_BuiltIn_Print_Titles_14_1">"#REF!"</definedName>
    <definedName name="Excel_BuiltIn_Print_Titles_14_16">"#REF!"</definedName>
    <definedName name="Excel_BuiltIn_Print_Titles_14_16_1">"#REF!"</definedName>
    <definedName name="Excel_BuiltIn_Print_Titles_14_17">"#REF!"</definedName>
    <definedName name="Excel_BuiltIn_Print_Titles_14_17_1">"#REF!"</definedName>
    <definedName name="Excel_BuiltIn_Print_Titles_14_22">"#REF!"</definedName>
    <definedName name="Excel_BuiltIn_Print_Titles_14_22_1">"#REF!"</definedName>
    <definedName name="Excel_BuiltIn_Print_Titles_15">"#REF!"</definedName>
    <definedName name="Excel_BuiltIn_Print_Titles_15_1">"#REF!"</definedName>
    <definedName name="Excel_BuiltIn_Print_Titles_15_17">"#REF!"</definedName>
    <definedName name="Excel_BuiltIn_Print_Titles_15_17_1">"#REF!"</definedName>
    <definedName name="Excel_BuiltIn_Print_Titles_15_22">"#REF!"</definedName>
    <definedName name="Excel_BuiltIn_Print_Titles_15_22_1">"#REF!"</definedName>
    <definedName name="Excel_BuiltIn_Print_Titles_16">"#REF!"</definedName>
    <definedName name="Excel_BuiltIn_Print_Titles_16_1">"#REF!"</definedName>
    <definedName name="Excel_BuiltIn_Print_Titles_16_17">"#REF!"</definedName>
    <definedName name="Excel_BuiltIn_Print_Titles_16_17_1">"#REF!"</definedName>
    <definedName name="Excel_BuiltIn_Print_Titles_16_22">"#REF!"</definedName>
    <definedName name="Excel_BuiltIn_Print_Titles_16_22_1">"#REF!"</definedName>
    <definedName name="Excel_BuiltIn_Print_Titles_2_1">#REF!</definedName>
    <definedName name="Excel_BuiltIn_Print_Titles_2_1_1">(#REF!,#REF!)</definedName>
    <definedName name="Excel_BuiltIn_Print_Titles_2_1_1_1">(#REF!,#REF!)</definedName>
    <definedName name="Excel_BuiltIn_Print_Titles_20">#REF!</definedName>
    <definedName name="Excel_BuiltIn_Print_Titles_23">#REF!</definedName>
    <definedName name="Excel_BuiltIn_Print_Titles_3_1">(#REF!,#REF!)</definedName>
    <definedName name="Excel_BuiltIn_Print_Titles_3_1_1">(#REF!,#REF!)</definedName>
    <definedName name="Excel_BuiltIn_Print_Titles_3_1_1_1">(#REF!,#REF!)</definedName>
    <definedName name="Excel_BuiltIn_Print_Titles_3_1_1_1_1">(#REF!,#REF!)</definedName>
    <definedName name="Excel_BuiltIn_Print_Titles_3_1_5">"#REF!"</definedName>
    <definedName name="Excel_BuiltIn_Print_Titles_3_1_5_1">"#REF!"</definedName>
    <definedName name="Excel_BuiltIn_Print_Titles_3_1_6">(#REF!,#REF!)</definedName>
    <definedName name="Excel_BuiltIn_Print_Titles_4_1">#REF!</definedName>
    <definedName name="Excel_BuiltIn_Print_Titles_5_1">(#REF!,#REF!)</definedName>
    <definedName name="Excel_BuiltIn_Print_Titles_6_1">(#REF!,#REF!)</definedName>
    <definedName name="Excel_BuiltIn_Print_Titles_6_1_1">"#REF!"</definedName>
    <definedName name="Excel_BuiltIn_Print_Titles_6_5">"#REF!"</definedName>
    <definedName name="Excel_BuiltIn_Print_Titles_6_5_1">"#REF!"</definedName>
    <definedName name="Excel_BuiltIn_Print_Titles_7_1">"#REF!,#REF!"</definedName>
    <definedName name="Excel_BuiltIn_Print_Titles_7_1_1">"#REF!,#REF!"</definedName>
    <definedName name="Excel_BuiltIn_Print_Titles_7_1_5">"#REF!,#REF!"</definedName>
    <definedName name="Excel_BuiltIn_Print_Titles_7_1_5_1">"#REF!,#REF!"</definedName>
    <definedName name="Excel_BuiltIn_Print_Titles_8">#REF!</definedName>
    <definedName name="Excel_BuiltIn_Print_Titles_8_1">"#REF!"</definedName>
    <definedName name="Excel_BuiltIn_Print_Titles_8_1_1">"#REF!"</definedName>
    <definedName name="Excel_BuiltIn_Print_Titles_9">#REF!</definedName>
    <definedName name="Excel_BuiltIn_Print_Titles_9_1">"#REF!"</definedName>
    <definedName name="Excel_BuiltIn_Print_Titles_9_1_1">"#REF!"</definedName>
    <definedName name="Excel_BuiltIn_Print_Titles_9_5">"#REF!"</definedName>
    <definedName name="Excel_BuiltIn_Print_Titles_9_5_1">"#REF!"</definedName>
    <definedName name="Exchange_Parity">#REF!</definedName>
    <definedName name="EXCVN">#REF!</definedName>
    <definedName name="excvnbridgeakspcc">#REF!</definedName>
    <definedName name="exit" hidden="1">{#N/A,#N/A,FALSE,"MODULE3"}</definedName>
    <definedName name="exitdirectingplace">#REF!</definedName>
    <definedName name="exp.joint12">#REF!</definedName>
    <definedName name="exp.joint20">#REF!</definedName>
    <definedName name="EXP.JTS">#REF!</definedName>
    <definedName name="expansion">#REF!</definedName>
    <definedName name="expansionjoints">#REF!</definedName>
    <definedName name="expenjnt12nh">#REF!</definedName>
    <definedName name="expjoint">#REF!</definedName>
    <definedName name="expnjnt12">#REF!</definedName>
    <definedName name="expnjnt12c">#REF!</definedName>
    <definedName name="expnjnt12dm">#REF!</definedName>
    <definedName name="expnjnt12nh">#REF!</definedName>
    <definedName name="expnjnt20">#REF!</definedName>
    <definedName name="expnjnt20.150mmdm">#REF!</definedName>
    <definedName name="expnjnt20nh">#REF!</definedName>
    <definedName name="expnjntbitu">#REF!</definedName>
    <definedName name="expnjntbitu12">#REF!</definedName>
    <definedName name="expnjntbitu20">#REF!</definedName>
    <definedName name="expnjntbitu20pcc">#REF!</definedName>
    <definedName name="expnjntbitu5pcc">#REF!</definedName>
    <definedName name="expnjntbitupcc">#REF!</definedName>
    <definedName name="EXTERNL_PLASTER">#REF!</definedName>
    <definedName name="Extra_Pay">#REF!</definedName>
    <definedName name="Extratrans">#REF!</definedName>
    <definedName name="exv">#REF!</definedName>
    <definedName name="exvnroadway">#REF!</definedName>
    <definedName name="F">#REF!</definedName>
    <definedName name="f.nos">#REF!</definedName>
    <definedName name="F___0">#REF!</definedName>
    <definedName name="F_CODE">#N/A</definedName>
    <definedName name="F_DESC">#N/A</definedName>
    <definedName name="F_LVL">#N/A</definedName>
    <definedName name="F_PAGE">#N/A</definedName>
    <definedName name="F_REMK">#N/A</definedName>
    <definedName name="F_SEQ">#N/A</definedName>
    <definedName name="F_SIZE">#N/A</definedName>
    <definedName name="F_UNIT">#N/A</definedName>
    <definedName name="F1F">#REF!</definedName>
    <definedName name="F2F">#REF!</definedName>
    <definedName name="F3F">#REF!</definedName>
    <definedName name="fa">35.31*15</definedName>
    <definedName name="facia">#REF!</definedName>
    <definedName name="facia_2">#REF!</definedName>
    <definedName name="faciaby">#REF!</definedName>
    <definedName name="faciamain">#REF!</definedName>
    <definedName name="faciapanelREwall">#REF!</definedName>
    <definedName name="faciastone">#REF!</definedName>
    <definedName name="Faicia_pannel">#REF!</definedName>
    <definedName name="faltu">#REF!</definedName>
    <definedName name="faltu1">#REF!</definedName>
    <definedName name="Fax">#REF!</definedName>
    <definedName name="Fb">#REF!</definedName>
    <definedName name="fc">#REF!</definedName>
    <definedName name="fchk" hidden="1">{#N/A,#N/A,TRUE,"Front";#N/A,#N/A,TRUE,"Simple Letter";#N/A,#N/A,TRUE,"Inside";#N/A,#N/A,TRUE,"Contents";#N/A,#N/A,TRUE,"Basis";#N/A,#N/A,TRUE,"Inclusions";#N/A,#N/A,TRUE,"Exclusions";#N/A,#N/A,TRUE,"Areas";#N/A,#N/A,TRUE,"Summary";#N/A,#N/A,TRUE,"Detail"}</definedName>
    <definedName name="fck">#REF!</definedName>
    <definedName name="FCode" hidden="1">#REF!</definedName>
    <definedName name="fd" hidden="1">{"'Typical Costs Estimates'!$C$158:$H$161"}</definedName>
    <definedName name="fdf">#REF!</definedName>
    <definedName name="fdff" hidden="1">{#N/A,#N/A,FALSE,"SumG";#N/A,#N/A,FALSE,"ElecG";#N/A,#N/A,FALSE,"MechG";#N/A,#N/A,FALSE,"GeotG";#N/A,#N/A,FALSE,"PrcsG";#N/A,#N/A,FALSE,"TunnG";#N/A,#N/A,FALSE,"CivlG";#N/A,#N/A,FALSE,"NtwkG";#N/A,#N/A,FALSE,"EstgG";#N/A,#N/A,FALSE,"PEngG"}</definedName>
    <definedName name="fdgd" hidden="1">{#N/A,#N/A,TRUE,"Front";#N/A,#N/A,TRUE,"Simple Letter";#N/A,#N/A,TRUE,"Inside";#N/A,#N/A,TRUE,"Contents";#N/A,#N/A,TRUE,"Basis";#N/A,#N/A,TRUE,"Inclusions";#N/A,#N/A,TRUE,"Exclusions";#N/A,#N/A,TRUE,"Areas";#N/A,#N/A,TRUE,"Summary";#N/A,#N/A,TRUE,"Detail"}</definedName>
    <definedName name="fdgdr" hidden="1">{#N/A,#N/A,TRUE,"Front";#N/A,#N/A,TRUE,"Simple Letter";#N/A,#N/A,TRUE,"Inside";#N/A,#N/A,TRUE,"Contents";#N/A,#N/A,TRUE,"Basis";#N/A,#N/A,TRUE,"Inclusions";#N/A,#N/A,TRUE,"Exclusions";#N/A,#N/A,TRUE,"Areas";#N/A,#N/A,TRUE,"Summary";#N/A,#N/A,TRUE,"Detail"}</definedName>
    <definedName name="fdl">#REF!</definedName>
    <definedName name="fdmfdf">#REF!</definedName>
    <definedName name="fdmfdf_7">#REF!</definedName>
    <definedName name="fdmfdf_8">#REF!</definedName>
    <definedName name="fdmfdf_9">#REF!</definedName>
    <definedName name="fds" hidden="1">#REF!</definedName>
    <definedName name="fe">#REF!</definedName>
    <definedName name="feb_qty_rev_3">#REF!</definedName>
    <definedName name="feb_rev4_qty">#REF!</definedName>
    <definedName name="fef">#REF!</definedName>
    <definedName name="fefe">#REF!</definedName>
    <definedName name="FELOADER">#REF!</definedName>
    <definedName name="FELOADER_7">NA()</definedName>
    <definedName name="FELOADER_8">"#REF!"</definedName>
    <definedName name="fep">#REF!</definedName>
    <definedName name="FF">#REF!</definedName>
    <definedName name="FF_7">#REF!</definedName>
    <definedName name="FF_8">#REF!</definedName>
    <definedName name="FF_9">#REF!</definedName>
    <definedName name="ffefefewfewf" hidden="1">#REF!</definedName>
    <definedName name="ffefefewfewf1" hidden="1">#REF!</definedName>
    <definedName name="fff" hidden="1">{"'Sheet2'!$J$118:$J$123","'Sheet2'!$J$133"}</definedName>
    <definedName name="FFFF">#N/A</definedName>
    <definedName name="fffff" hidden="1">{"form-D1",#N/A,FALSE,"FORM-D1";"form-D1_amt",#N/A,FALSE,"FORM-D1"}</definedName>
    <definedName name="fffffg" hidden="1">{"form-D1",#N/A,FALSE,"FORM-D1";"form-D1_amt",#N/A,FALSE,"FORM-D1"}</definedName>
    <definedName name="ffsgfsg" hidden="1">{"form-D1",#N/A,FALSE,"FORM-D1";"form-D1_amt",#N/A,FALSE,"FORM-D1"}</definedName>
    <definedName name="FFWW" hidden="1">{#N/A,#N/A,TRUE,"Front";#N/A,#N/A,TRUE,"Simple Letter";#N/A,#N/A,TRUE,"Inside";#N/A,#N/A,TRUE,"Contents";#N/A,#N/A,TRUE,"Basis";#N/A,#N/A,TRUE,"Inclusions";#N/A,#N/A,TRUE,"Exclusions";#N/A,#N/A,TRUE,"Areas";#N/A,#N/A,TRUE,"Summary";#N/A,#N/A,TRUE,"Detail"}</definedName>
    <definedName name="FG">#REF!</definedName>
    <definedName name="fgdfg" hidden="1">{#N/A,#N/A,FALSE,"SumD";#N/A,#N/A,FALSE,"ElecD";#N/A,#N/A,FALSE,"MechD";#N/A,#N/A,FALSE,"GeotD";#N/A,#N/A,FALSE,"PrcsD";#N/A,#N/A,FALSE,"TunnD";#N/A,#N/A,FALSE,"CivlD";#N/A,#N/A,FALSE,"NtwkD";#N/A,#N/A,FALSE,"EstgD";#N/A,#N/A,FALSE,"PEngD"}</definedName>
    <definedName name="fgf">#REF!</definedName>
    <definedName name="fgfdg" hidden="1">{#N/A,#N/A,FALSE,"SumG";#N/A,#N/A,FALSE,"ElecG";#N/A,#N/A,FALSE,"MechG";#N/A,#N/A,FALSE,"GeotG";#N/A,#N/A,FALSE,"PrcsG";#N/A,#N/A,FALSE,"TunnG";#N/A,#N/A,FALSE,"CivlG";#N/A,#N/A,FALSE,"NtwkG";#N/A,#N/A,FALSE,"EstgG";#N/A,#N/A,FALSE,"PEngG"}</definedName>
    <definedName name="fgfg" hidden="1">{"Execavation",#N/A,FALSE,"furniture (employer)"}</definedName>
    <definedName name="FGFGF" hidden="1">{#N/A,#N/A,FALSE,"MODULE3"}</definedName>
    <definedName name="FGFGFG">#REF!</definedName>
    <definedName name="fghfg"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h">#REF!</definedName>
    <definedName name="fhhh">#N/A</definedName>
    <definedName name="fhhhh" hidden="1">{#N/A,#N/A,FALSE,"str_title";#N/A,#N/A,FALSE,"SUM";#N/A,#N/A,FALSE,"Scope";#N/A,#N/A,FALSE,"PIE-Jn";#N/A,#N/A,FALSE,"PIE-Jn_Hz";#N/A,#N/A,FALSE,"Liq_Plan";#N/A,#N/A,FALSE,"S_Curve";#N/A,#N/A,FALSE,"Liq_Prof";#N/A,#N/A,FALSE,"Man_Pwr";#N/A,#N/A,FALSE,"Man_Prof"}</definedName>
    <definedName name="fhsdsdhwf">#REF!</definedName>
    <definedName name="Fhwl">#REF!</definedName>
    <definedName name="fiberboard">#REF!</definedName>
    <definedName name="fiberboard_2">#REF!</definedName>
    <definedName name="fiberboard12">#REF!</definedName>
    <definedName name="fiberboard20">#REF!</definedName>
    <definedName name="fiberboard20_2">#REF!</definedName>
    <definedName name="fiberboard20_8">"#REF!"</definedName>
    <definedName name="fiberboard5">#REF!</definedName>
    <definedName name="fiberboard5_2">#REF!</definedName>
    <definedName name="fibreboard12">#REF!</definedName>
    <definedName name="fibreboard12_2">#REF!</definedName>
    <definedName name="fibreboard18">#REF!</definedName>
    <definedName name="fibreshotcrete">#REF!</definedName>
    <definedName name="FICP">#REF!</definedName>
    <definedName name="fifth">#REF!</definedName>
    <definedName name="fifthkilostone">#REF!</definedName>
    <definedName name="fill" hidden="1">#REF!</definedName>
    <definedName name="fill2" hidden="1">#REF!</definedName>
    <definedName name="filler">#REF!</definedName>
    <definedName name="fillmedian">#REF!</definedName>
    <definedName name="filtbehind">#REF!</definedName>
    <definedName name="filter">#REF!</definedName>
    <definedName name="filter_material">#REF!</definedName>
    <definedName name="Filter_Pitch_SCL">#REF!</definedName>
    <definedName name="Filter_SLC">#REF!</definedName>
    <definedName name="Filter1">#REF!</definedName>
    <definedName name="filterc">#REF!</definedName>
    <definedName name="filtermaterial">#REF!</definedName>
    <definedName name="filtermatlbridge">#REF!</definedName>
    <definedName name="filtermedia">#REF!</definedName>
    <definedName name="filtermediab">#REF!</definedName>
    <definedName name="filtermediabnh">#REF!</definedName>
    <definedName name="filtermediacnh">#REF!</definedName>
    <definedName name="filtermedium">#REF!</definedName>
    <definedName name="filterpcc">#REF!</definedName>
    <definedName name="Final">#REF!</definedName>
    <definedName name="Final_7">#REF!</definedName>
    <definedName name="Final_8">#REF!</definedName>
    <definedName name="Final_9">#REF!</definedName>
    <definedName name="Final_amount">#REF!</definedName>
    <definedName name="Final_amount_7">#REF!</definedName>
    <definedName name="Final_amount_8">#REF!</definedName>
    <definedName name="Final_amount_9">#REF!</definedName>
    <definedName name="finesand">#REF!</definedName>
    <definedName name="firstlaneexit">#REF!</definedName>
    <definedName name="FIT">#REF!</definedName>
    <definedName name="FIT___0">#REF!</definedName>
    <definedName name="FIT___13">#REF!</definedName>
    <definedName name="fitter">#REF!</definedName>
    <definedName name="fitter_2">#REF!</definedName>
    <definedName name="fjhgfd" hidden="1">{"'Sheet1'!$A$4386:$N$4591"}</definedName>
    <definedName name="fkfkfk">#REF!</definedName>
    <definedName name="FL">#REF!</definedName>
    <definedName name="FLAGGING">#REF!</definedName>
    <definedName name="flat">#REF!</definedName>
    <definedName name="floodscale">#REF!</definedName>
    <definedName name="Floor">#REF!</definedName>
    <definedName name="FLOORING">#REF!</definedName>
    <definedName name="Flooring_7">#REF!</definedName>
    <definedName name="Flooring_8">#REF!</definedName>
    <definedName name="Flooring_9">#REF!</definedName>
    <definedName name="flowering">#REF!</definedName>
    <definedName name="FLUSH_DOORS">#REF!</definedName>
    <definedName name="Flyash">#REF!</definedName>
    <definedName name="Flyashbrick">#REF!</definedName>
    <definedName name="flyashwst">#REF!</definedName>
    <definedName name="fm">#REF!</definedName>
    <definedName name="fme">#REF!</definedName>
    <definedName name="fmn">#REF!</definedName>
    <definedName name="fmw">#REF!</definedName>
    <definedName name="FN">#REF!</definedName>
    <definedName name="fndsf">#REF!</definedName>
    <definedName name="fndsf_7">#REF!</definedName>
    <definedName name="fndsf_8">#REF!</definedName>
    <definedName name="fndsf_9">#REF!</definedName>
    <definedName name="fo">#REF!</definedName>
    <definedName name="FO_249_2.2">#REF!</definedName>
    <definedName name="Foot_App_Area">#REF!</definedName>
    <definedName name="Foot_Len_App">#REF!</definedName>
    <definedName name="Foot_Len_Junc">#REF!</definedName>
    <definedName name="foren" hidden="1">{"Execavation",#N/A,FALSE,"furniture (employer)"}</definedName>
    <definedName name="form">#REF!</definedName>
    <definedName name="formlvl">#REF!</definedName>
    <definedName name="formu">#REF!</definedName>
    <definedName name="formula">#REF!</definedName>
    <definedName name="formwork">#REF!</definedName>
    <definedName name="formwork_7">#REF!</definedName>
    <definedName name="formwork_8">#REF!</definedName>
    <definedName name="formwork_9">#REF!</definedName>
    <definedName name="formworkl" hidden="1">{#N/A,#N/A,TRUE,"Front";#N/A,#N/A,TRUE,"Simple Letter";#N/A,#N/A,TRUE,"Inside";#N/A,#N/A,TRUE,"Contents";#N/A,#N/A,TRUE,"Basis";#N/A,#N/A,TRUE,"Inclusions";#N/A,#N/A,TRUE,"Exclusions";#N/A,#N/A,TRUE,"Areas";#N/A,#N/A,TRUE,"Summary";#N/A,#N/A,TRUE,"Detail"}</definedName>
    <definedName name="fos">#REF!</definedName>
    <definedName name="foundation">#REF!</definedName>
    <definedName name="fourty">#REF!</definedName>
    <definedName name="Fp">#REF!</definedName>
    <definedName name="fpllwt">#REF!</definedName>
    <definedName name="FRAME_DOOR">#REF!</definedName>
    <definedName name="Freight_forwarding">#REF!</definedName>
    <definedName name="frgrr" hidden="1">{#N/A,#N/A,TRUE,"Front";#N/A,#N/A,TRUE,"Simple Letter";#N/A,#N/A,TRUE,"Inside";#N/A,#N/A,TRUE,"Contents";#N/A,#N/A,TRUE,"Basis";#N/A,#N/A,TRUE,"Inclusions";#N/A,#N/A,TRUE,"Exclusions";#N/A,#N/A,TRUE,"Areas";#N/A,#N/A,TRUE,"Summary";#N/A,#N/A,TRUE,"Detail"}</definedName>
    <definedName name="friction">#REF!</definedName>
    <definedName name="frlvclcw">#REF!</definedName>
    <definedName name="frlvclpr">#REF!</definedName>
    <definedName name="frlvl">#REF!</definedName>
    <definedName name="From">#REF!</definedName>
    <definedName name="front_end_loader">#REF!</definedName>
    <definedName name="frr" hidden="1">{"'Typical Costs Estimates'!$C$158:$H$161"}</definedName>
    <definedName name="FRT">#REF!</definedName>
    <definedName name="Fs">#REF!</definedName>
    <definedName name="fsdafsdf" hidden="1">#REF!</definedName>
    <definedName name="fsdd" hidden="1">#REF!</definedName>
    <definedName name="fsg">#REF!</definedName>
    <definedName name="FSTEELbr">#REF!</definedName>
    <definedName name="fsz">#REF!</definedName>
    <definedName name="fsz_7">#REF!</definedName>
    <definedName name="fsz_8">#REF!</definedName>
    <definedName name="fsz_9">#REF!</definedName>
    <definedName name="ft">#REF!</definedName>
    <definedName name="ftfh">#REF!</definedName>
    <definedName name="ftss" hidden="1">{"FTS",#N/A,FALSE,"E"}</definedName>
    <definedName name="Fuel_consumption">#REF!</definedName>
    <definedName name="Full_Print">#REF!</definedName>
    <definedName name="fulling" hidden="1">#REF!</definedName>
    <definedName name="fullview">#REF!</definedName>
    <definedName name="funds" hidden="1">{"'Sheet1'!$A$4386:$N$4591"}</definedName>
    <definedName name="fusewire">#REF!</definedName>
    <definedName name="fusewire_2">#REF!</definedName>
    <definedName name="Fv">#REF!</definedName>
    <definedName name="fw">12</definedName>
    <definedName name="fwe">#REF!</definedName>
    <definedName name="g">"#REF!"</definedName>
    <definedName name="G0a">#REF!</definedName>
    <definedName name="g1052.">#REF!</definedName>
    <definedName name="G326.">#REF!</definedName>
    <definedName name="g922.">#REF!</definedName>
    <definedName name="ga">#REF!</definedName>
    <definedName name="gabianmatress230pcc">#REF!</definedName>
    <definedName name="gabianmattresspcc">#REF!</definedName>
    <definedName name="gabianwallpcc">#REF!</definedName>
    <definedName name="gabionmatres170bridge">#REF!</definedName>
    <definedName name="gabionmatres170slope">#REF!</definedName>
    <definedName name="gabionmatres230bridge">#REF!</definedName>
    <definedName name="gabionwallsbridge">#REF!</definedName>
    <definedName name="gama">#REF!</definedName>
    <definedName name="gamah">#REF!</definedName>
    <definedName name="gan">#REF!</definedName>
    <definedName name="gane">#REF!</definedName>
    <definedName name="ganes">#REF!</definedName>
    <definedName name="ganesh">#REF!</definedName>
    <definedName name="gantryoverhead">#REF!</definedName>
    <definedName name="gapmedian">#REF!</definedName>
    <definedName name="gasfdgagd">#REF!</definedName>
    <definedName name="gate">#REF!</definedName>
    <definedName name="Gb">#REF!</definedName>
    <definedName name="Gbp">#REF!</definedName>
    <definedName name="gd">#REF!</definedName>
    <definedName name="gdfgdfg">#REF!</definedName>
    <definedName name="GDGSDGG">#REF!</definedName>
    <definedName name="gefg">#REF!</definedName>
    <definedName name="gelatine">#REF!</definedName>
    <definedName name="gelatine_2">#REF!</definedName>
    <definedName name="gelatine_8">"#REF!"</definedName>
    <definedName name="gen_name">#REF!</definedName>
    <definedName name="Gender">#REF!</definedName>
    <definedName name="GENERAL_CHARGES">#REF!</definedName>
    <definedName name="generator_33KVA">#REF!</definedName>
    <definedName name="GenPave">#REF!</definedName>
    <definedName name="GenSet125">NA()</definedName>
    <definedName name="geo">#REF!</definedName>
    <definedName name="geofabric">#REF!</definedName>
    <definedName name="geofabric_2">#REF!</definedName>
    <definedName name="geofabric_8">"#REF!"</definedName>
    <definedName name="geotexapron">#REF!</definedName>
    <definedName name="geotexfloor">#REF!</definedName>
    <definedName name="geotexpcc">#REF!</definedName>
    <definedName name="geotexslope">#REF!</definedName>
    <definedName name="Geotextile">#REF!</definedName>
    <definedName name="Gera">#REF!</definedName>
    <definedName name="gerator_125kvs">#REF!</definedName>
    <definedName name="gerator_250kva">#REF!</definedName>
    <definedName name="GFA">"#REF!"</definedName>
    <definedName name="GFA_1">"#REF!"</definedName>
    <definedName name="gfdgfdg" hidden="1">{#N/A,#N/A,FALSE,"SumD";#N/A,#N/A,FALSE,"ElecD";#N/A,#N/A,FALSE,"MechD";#N/A,#N/A,FALSE,"GeotD";#N/A,#N/A,FALSE,"PrcsD";#N/A,#N/A,FALSE,"TunnD";#N/A,#N/A,FALSE,"CivlD";#N/A,#N/A,FALSE,"NtwkD";#N/A,#N/A,FALSE,"EstgD";#N/A,#N/A,FALSE,"PEngD"}</definedName>
    <definedName name="gfgfgf" hidden="1">#REF!</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fgh">#REF!</definedName>
    <definedName name="gfj" hidden="1">{"'Sheet1'!$A$4386:$N$4591"}</definedName>
    <definedName name="gfkk">#REF!</definedName>
    <definedName name="gg">#REF!</definedName>
    <definedName name="GG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gggg" hidden="1">{#N/A,#N/A,FALSE,"SumD";#N/A,#N/A,FALSE,"ElecD";#N/A,#N/A,FALSE,"MechD";#N/A,#N/A,FALSE,"GeotD";#N/A,#N/A,FALSE,"PrcsD";#N/A,#N/A,FALSE,"TunnD";#N/A,#N/A,FALSE,"CivlD";#N/A,#N/A,FALSE,"NtwkD";#N/A,#N/A,FALSE,"EstgD";#N/A,#N/A,FALSE,"PEngD"}</definedName>
    <definedName name="ggggfg" hidden="1">#REF!</definedName>
    <definedName name="gh">#REF!</definedName>
    <definedName name="GHC" hidden="1">{#N/A,#N/A,TRUE,"Front";#N/A,#N/A,TRUE,"Simple Letter";#N/A,#N/A,TRUE,"Inside";#N/A,#N/A,TRUE,"Contents";#N/A,#N/A,TRUE,"Basis";#N/A,#N/A,TRUE,"Inclusions";#N/A,#N/A,TRUE,"Exclusions";#N/A,#N/A,TRUE,"Areas";#N/A,#N/A,TRUE,"Summary";#N/A,#N/A,TRUE,"Detail"}</definedName>
    <definedName name="ghggg" hidden="1">{#N/A,#N/A,FALSE,"SumG";#N/A,#N/A,FALSE,"ElecG";#N/A,#N/A,FALSE,"MechG";#N/A,#N/A,FALSE,"GeotG";#N/A,#N/A,FALSE,"PrcsG";#N/A,#N/A,FALSE,"TunnG";#N/A,#N/A,FALSE,"CivlG";#N/A,#N/A,FALSE,"NtwkG";#N/A,#N/A,FALSE,"EstgG";#N/A,#N/A,FALSE,"PEngG"}</definedName>
    <definedName name="ghgh">#REF!</definedName>
    <definedName name="ghnjgf" hidden="1">{#N/A,#N/A,TRUE,"Front";#N/A,#N/A,TRUE,"Simple Letter";#N/A,#N/A,TRUE,"Inside";#N/A,#N/A,TRUE,"Contents";#N/A,#N/A,TRUE,"Basis";#N/A,#N/A,TRUE,"Inclusions";#N/A,#N/A,TRUE,"Exclusions";#N/A,#N/A,TRUE,"Areas";#N/A,#N/A,TRUE,"Summary";#N/A,#N/A,TRUE,"Detail"}</definedName>
    <definedName name="GIPipe">#REF!</definedName>
    <definedName name="GIUIO"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GIULIO"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giveway">#REF!</definedName>
    <definedName name="GJH" hidden="1">{"form-D1",#N/A,FALSE,"FORM-D1";"form-D1_amt",#N/A,FALSE,"FORM-D1"}</definedName>
    <definedName name="gl">#REF!</definedName>
    <definedName name="GlazedCeramicTiles">#REF!</definedName>
    <definedName name="Gma">#REF!</definedName>
    <definedName name="gmail">#REF!</definedName>
    <definedName name="Gml">#REF!</definedName>
    <definedName name="gnail">#REF!</definedName>
    <definedName name="Gol">#REF!</definedName>
    <definedName name="gr">#REF!</definedName>
    <definedName name="GRA">#REF!</definedName>
    <definedName name="grade">#REF!</definedName>
    <definedName name="grader">#REF!</definedName>
    <definedName name="grader_2">#REF!</definedName>
    <definedName name="GrandBasic">#REF!</definedName>
    <definedName name="GrandBasic_7">#REF!</definedName>
    <definedName name="GrandBasic_8">#REF!</definedName>
    <definedName name="GrandBasic_9">#REF!</definedName>
    <definedName name="GRANIT_SKIRTING">#REF!</definedName>
    <definedName name="GRANIT_SKIRTING_8">"#REF!"</definedName>
    <definedName name="granite1">#REF!</definedName>
    <definedName name="granite2">#REF!</definedName>
    <definedName name="granr.subbase">#REF!</definedName>
    <definedName name="granularbed">#REF!</definedName>
    <definedName name="granularfillbridge">#REF!</definedName>
    <definedName name="gravel">#REF!</definedName>
    <definedName name="Gravel_8">"#REF!"</definedName>
    <definedName name="Gravel_incl_transport">NA()</definedName>
    <definedName name="gravelfill">#REF!</definedName>
    <definedName name="grbs">#REF!</definedName>
    <definedName name="grconc">#REF!</definedName>
    <definedName name="GRILLWORK">#REF!</definedName>
    <definedName name="GRILLWORK_8">"#REF!"</definedName>
    <definedName name="GRL">#REF!</definedName>
    <definedName name="grlvl">#REF!</definedName>
    <definedName name="GROOVES">#REF!</definedName>
    <definedName name="GROSS">#REF!</definedName>
    <definedName name="Grosswork_done">#REF!</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1">#REF!</definedName>
    <definedName name="Group2">#REF!</definedName>
    <definedName name="Group3">#REF!</definedName>
    <definedName name="Group4">#REF!</definedName>
    <definedName name="Grouping">#REF!</definedName>
    <definedName name="GROUT">#REF!</definedName>
    <definedName name="Gsat">#REF!</definedName>
    <definedName name="GSB">#REF!</definedName>
    <definedName name="GSB_8">"#REF!"</definedName>
    <definedName name="gsb_mixinplace">#REF!</definedName>
    <definedName name="gsb1.17">#REF!</definedName>
    <definedName name="gsb1.18">#REF!</definedName>
    <definedName name="gsb1.19">#REF!</definedName>
    <definedName name="gsb1.2">#REF!</definedName>
    <definedName name="gsb1.20">#REF!</definedName>
    <definedName name="gsb1.7">#REF!</definedName>
    <definedName name="GSB1_App_area">#REF!</definedName>
    <definedName name="GSB1_App_Thk">#REF!</definedName>
    <definedName name="GSB1_App_Wid">#REF!</definedName>
    <definedName name="GSB1_Area">#REF!</definedName>
    <definedName name="GSB1_Thk">#REF!</definedName>
    <definedName name="GSB1_Wid">#REF!</definedName>
    <definedName name="gsb2.17">#REF!</definedName>
    <definedName name="gsb2.18">#REF!</definedName>
    <definedName name="gsb2.19">#REF!</definedName>
    <definedName name="gsb2.2">#REF!</definedName>
    <definedName name="gsb2.20">#REF!</definedName>
    <definedName name="gsb2.7">#REF!</definedName>
    <definedName name="GSB2_App_area">#REF!</definedName>
    <definedName name="GSB2_App_thk">#REF!</definedName>
    <definedName name="GSB2_App_Wid">#REF!</definedName>
    <definedName name="GSB2_Area">#REF!</definedName>
    <definedName name="GSB2_Thk">#REF!</definedName>
    <definedName name="GSB2_Wid">#REF!</definedName>
    <definedName name="gsb3.17">#REF!</definedName>
    <definedName name="gsb3.18">#REF!</definedName>
    <definedName name="gsb3.19">#REF!</definedName>
    <definedName name="gsb3.2">#REF!</definedName>
    <definedName name="gsb3.20">#REF!</definedName>
    <definedName name="gsb3.7">#REF!</definedName>
    <definedName name="gsb4.17">#REF!</definedName>
    <definedName name="gsb4.18">#REF!</definedName>
    <definedName name="gsb4.19">#REF!</definedName>
    <definedName name="gsb4.2">#REF!</definedName>
    <definedName name="gsb4.20">#REF!</definedName>
    <definedName name="gsb4.7">#REF!</definedName>
    <definedName name="gsbave">#REF!</definedName>
    <definedName name="gsbnhwithlead">#REF!</definedName>
    <definedName name="gsbpcc">#REF!</definedName>
    <definedName name="gsbplantrate">#REF!</definedName>
    <definedName name="gsbtop1">#REF!</definedName>
    <definedName name="GSDFGFHGH">#REF!</definedName>
    <definedName name="GSDGG">#REF!</definedName>
    <definedName name="gsg">#REF!</definedName>
    <definedName name="gspace">#REF!</definedName>
    <definedName name="gsub">#REF!</definedName>
    <definedName name="gsub_7">#REF!</definedName>
    <definedName name="gsub_8">#REF!</definedName>
    <definedName name="gsub_9">#REF!</definedName>
    <definedName name="GSubase">#REF!</definedName>
    <definedName name="gt1_100MSA">#REF!</definedName>
    <definedName name="gthh" hidden="1">{#N/A,#N/A,TRUE,"Front";#N/A,#N/A,TRUE,"Simple Letter";#N/A,#N/A,TRUE,"Inside";#N/A,#N/A,TRUE,"Contents";#N/A,#N/A,TRUE,"Basis";#N/A,#N/A,TRUE,"Inclusions";#N/A,#N/A,TRUE,"Exclusions";#N/A,#N/A,TRUE,"Areas";#N/A,#N/A,TRUE,"Summary";#N/A,#N/A,TRUE,"Detail"}</definedName>
    <definedName name="guardpost.pcc">#REF!</definedName>
    <definedName name="guardpostrcc">#REF!</definedName>
    <definedName name="guardstonedism">#REF!</definedName>
    <definedName name="gutter">#REF!</definedName>
    <definedName name="GV" hidden="1">{#N/A,#N/A,FALSE,"CCTV"}</definedName>
    <definedName name="gvhg">#REF!</definedName>
    <definedName name="Gw">#REF!</definedName>
    <definedName name="gyt" hidden="1">{#N/A,#N/A,TRUE,"Front";#N/A,#N/A,TRUE,"Simple Letter";#N/A,#N/A,TRUE,"Inside";#N/A,#N/A,TRUE,"Contents";#N/A,#N/A,TRUE,"Basis";#N/A,#N/A,TRUE,"Inclusions";#N/A,#N/A,TRUE,"Exclusions";#N/A,#N/A,TRUE,"Areas";#N/A,#N/A,TRUE,"Summary";#N/A,#N/A,TRUE,"Detail"}</definedName>
    <definedName name="H">#REF!</definedName>
    <definedName name="H___0">#REF!</definedName>
    <definedName name="H___13">#REF!</definedName>
    <definedName name="H0">#REF!</definedName>
    <definedName name="H0___0">#REF!</definedName>
    <definedName name="H0___13">#REF!</definedName>
    <definedName name="H1H">#REF!</definedName>
    <definedName name="H2H">#REF!</definedName>
    <definedName name="H3H">#REF!</definedName>
    <definedName name="H4H">#REF!</definedName>
    <definedName name="hac">#REF!</definedName>
    <definedName name="haj">#REF!</definedName>
    <definedName name="Hammerman">#REF!</definedName>
    <definedName name="Hammerman_2">#REF!</definedName>
    <definedName name="HandRail">#REF!</definedName>
    <definedName name="hap" hidden="1">{#N/A,#N/A,FALSE,"COVER1.XLS ";#N/A,#N/A,FALSE,"RACT1.XLS";#N/A,#N/A,FALSE,"RACT2.XLS";#N/A,#N/A,FALSE,"ECCMP";#N/A,#N/A,FALSE,"WELDER.XLS"}</definedName>
    <definedName name="HARD_EXCVN">#REF!</definedName>
    <definedName name="hardrock">#REF!</definedName>
    <definedName name="HARDROCK_EXCVN">#REF!</definedName>
    <definedName name="HARDSOIL_EXCVN">#REF!</definedName>
    <definedName name="HARI">#REF!</definedName>
    <definedName name="haulage">#REF!</definedName>
    <definedName name="HBG41_7">NA()</definedName>
    <definedName name="HBGDust">NA()</definedName>
    <definedName name="Hcbdw">#REF!</definedName>
    <definedName name="hcurb">#REF!</definedName>
    <definedName name="Hcw">#REF!</definedName>
    <definedName name="hdirt">#REF!</definedName>
    <definedName name="HDPE">#REF!</definedName>
    <definedName name="HDPE_8">"#REF!"</definedName>
    <definedName name="headblacksmith">#REF!</definedName>
    <definedName name="headblacksmith_2">#REF!</definedName>
    <definedName name="headblacksmith_8">"#REF!"</definedName>
    <definedName name="HEADER">#REF!</definedName>
    <definedName name="Header_Row">ROW(#REF!)</definedName>
    <definedName name="headmason">#REF!</definedName>
    <definedName name="headmason_2">#REF!</definedName>
    <definedName name="HeavyPave">#REF!</definedName>
    <definedName name="Hecto">#REF!</definedName>
    <definedName name="hf">#REF!</definedName>
    <definedName name="hfi">#REF!</definedName>
    <definedName name="hgfhgfhgfhgf" hidden="1">{"'bar'!$A$1:$AQ$33","'bar'!$A$10:$B$10"}</definedName>
    <definedName name="hgr">#REF!</definedName>
    <definedName name="hgsdvh">#REF!</definedName>
    <definedName name="hh">#REF!</definedName>
    <definedName name="hh___0">#REF!</definedName>
    <definedName name="hh___13">#REF!</definedName>
    <definedName name="hhhhhh1" hidden="1">#REF!</definedName>
    <definedName name="Hhpc">#REF!</definedName>
    <definedName name="hhs">#REF!</definedName>
    <definedName name="hi">#REF!</definedName>
    <definedName name="HiddenRows" hidden="1">#REF!</definedName>
    <definedName name="Hieght">#REF!</definedName>
    <definedName name="Highemb.length">#REF!</definedName>
    <definedName name="highlyskilled">#REF!</definedName>
    <definedName name="HighSkilled">#REF!</definedName>
    <definedName name="hik" hidden="1">{#N/A,#N/A,FALSE,"TABLE"}</definedName>
    <definedName name="HINDHUSTAN">#REF!</definedName>
    <definedName name="HIns">#REF!</definedName>
    <definedName name="Hipc">#REF!</definedName>
    <definedName name="Hiway">#REF!</definedName>
    <definedName name="HJ">#REF!</definedName>
    <definedName name="hjjjjjj" hidden="1">{"form-D1",#N/A,FALSE,"FORM-D1";"form-D1_amt",#N/A,FALSE,"FORM-D1"}</definedName>
    <definedName name="hkjjhkhkhk" hidden="1">{#N/A,#N/A,TRUE,"Front";#N/A,#N/A,TRUE,"Simple Letter";#N/A,#N/A,TRUE,"Inside";#N/A,#N/A,TRUE,"Contents";#N/A,#N/A,TRUE,"Basis";#N/A,#N/A,TRUE,"Inclusions";#N/A,#N/A,TRUE,"Exclusions";#N/A,#N/A,TRUE,"Areas";#N/A,#N/A,TRUE,"Summary";#N/A,#N/A,TRUE,"Detail"}</definedName>
    <definedName name="Hlp">#REF!</definedName>
    <definedName name="HMP">#REF!</definedName>
    <definedName name="HMP_75">#REF!</definedName>
    <definedName name="hmplant">#REF!</definedName>
    <definedName name="hmplant_2">#REF!</definedName>
    <definedName name="hmplant10">#REF!</definedName>
    <definedName name="hmplant10_2">#REF!</definedName>
    <definedName name="hmplant25t">#REF!</definedName>
    <definedName name="hmplant30">#REF!</definedName>
    <definedName name="hmplant30_2">#REF!</definedName>
    <definedName name="hmplant40t">#REF!</definedName>
    <definedName name="hmplant50t">#REF!</definedName>
    <definedName name="hmplant8t">#REF!</definedName>
    <definedName name="ho">#REF!</definedName>
    <definedName name="ho___0">#REF!</definedName>
    <definedName name="ho___13">#REF!</definedName>
    <definedName name="hoi">#REF!</definedName>
    <definedName name="horet">#REF!</definedName>
    <definedName name="Hospital">#REF!</definedName>
    <definedName name="Hospitals">#REF!</definedName>
    <definedName name="hostel">#REF!</definedName>
    <definedName name="hotmixmidium">#REF!</definedName>
    <definedName name="hotmixmidium_2">#REF!</definedName>
    <definedName name="hotmixplant">#REF!</definedName>
    <definedName name="hotmixplant_2">#REF!</definedName>
    <definedName name="hotmixsmall">#REF!</definedName>
    <definedName name="hotmixsmall_2">#REF!</definedName>
    <definedName name="HP">#REF!</definedName>
    <definedName name="hp_1000">#REF!</definedName>
    <definedName name="hp_1200">#REF!</definedName>
    <definedName name="hp_600mm">#REF!</definedName>
    <definedName name="hp_900">#REF!</definedName>
    <definedName name="hpfinisher">#REF!</definedName>
    <definedName name="Hpipe1000">#REF!</definedName>
    <definedName name="Hpipe1200">#REF!</definedName>
    <definedName name="Hpipe600">#REF!</definedName>
    <definedName name="Hpipe900">#REF!</definedName>
    <definedName name="HPLEtotal">#REF!</definedName>
    <definedName name="HPpcc1">#REF!</definedName>
    <definedName name="HPpcc2">#REF!</definedName>
    <definedName name="hr">#REF!</definedName>
    <definedName name="Hs">#REF!</definedName>
    <definedName name="hS___0">#REF!</definedName>
    <definedName name="hS___13">#REF!</definedName>
    <definedName name="Hs_atm">#REF!</definedName>
    <definedName name="Hsc">#REF!</definedName>
    <definedName name="hsd" hidden="1">{"Cost Summary",#N/A,FALSE,"B";"Cost Detail 1",#N/A,FALSE,"C";"Cost Detail 2",#N/A,FALSE,"C"}</definedName>
    <definedName name="hslab">#REF!</definedName>
    <definedName name="HSS">#REF!</definedName>
    <definedName name="HTL">#REF!</definedName>
    <definedName name="HTML" hidden="1">{"'照明目录'!$A$1:$H$31"}</definedName>
    <definedName name="HTML_CodePage" hidden="1">1252</definedName>
    <definedName name="HTML_Control" hidden="1">{"'Sheet2'!$J$118:$J$123","'Sheet2'!$J$133"}</definedName>
    <definedName name="HTML_Control_1">{"'Typical Costs Estimates'!$C$158:$H$161"}</definedName>
    <definedName name="HTML_Control_2" hidden="1">{"'Bill No. 7'!$A$1:$G$32"}</definedName>
    <definedName name="HTML_Control_3" hidden="1">{"'Bill No. 7'!$A$1:$G$32"}</definedName>
    <definedName name="HTML_Control_4" hidden="1">{"'Bill No. 7'!$A$1:$G$32"}</definedName>
    <definedName name="HTML_Control_5" hidden="1">{"'Bill No. 7'!$A$1:$G$32"}</definedName>
    <definedName name="HTML_control2" hidden="1">{"'Sheet1'!$A$4386:$N$4591"}</definedName>
    <definedName name="HTML_Description" hidden="1">""</definedName>
    <definedName name="HTML_Email" hidden="1">""</definedName>
    <definedName name="HTML_Header" hidden="1">"Sheet2"</definedName>
    <definedName name="HTML_LastUpdate" hidden="1">"2/15/00"</definedName>
    <definedName name="HTML_LineAfter" hidden="1">FALSE</definedName>
    <definedName name="HTML_LineBefore" hidden="1">FALSE</definedName>
    <definedName name="HTML_Name" hidden="1">"HIGHWAY DIV."</definedName>
    <definedName name="HTML_OBDlg2" hidden="1">TRUE</definedName>
    <definedName name="HTML_OBDlg3" hidden="1">TRUE</definedName>
    <definedName name="HTML_OBDlg4" hidden="1">TRUE</definedName>
    <definedName name="HTML_OS" hidden="1">0</definedName>
    <definedName name="HTML_PathFile" hidden="1">"C:\AJEET\NEPAL.MINOR\Pier.final\MyHTML.htm"</definedName>
    <definedName name="HTML_PathTemplate" hidden="1">"C:\infac\pricewth\Aug99\Page06e.htm"</definedName>
    <definedName name="HTML_Title" hidden="1">"Pier analysis"</definedName>
    <definedName name="Hu">#REF!</definedName>
    <definedName name="Hu___0">#REF!</definedName>
    <definedName name="Hu___13">#REF!</definedName>
    <definedName name="hume3.450">#REF!</definedName>
    <definedName name="hume3.600">#REF!</definedName>
    <definedName name="hume3.750">#REF!</definedName>
    <definedName name="hume4.1000">#REF!</definedName>
    <definedName name="hume4.1200">#REF!</definedName>
    <definedName name="hume4.900">#REF!</definedName>
    <definedName name="humepipe">#REF!</definedName>
    <definedName name="humepipe1">#REF!</definedName>
    <definedName name="humepipe1000">#REF!</definedName>
    <definedName name="humepipe1000_2">#REF!</definedName>
    <definedName name="humepipe1200">#REF!</definedName>
    <definedName name="humepipe2">#REF!</definedName>
    <definedName name="Humepipe600">#REF!</definedName>
    <definedName name="Humepipe600_2">#REF!</definedName>
    <definedName name="Humepipe600_8">"#REF!"</definedName>
    <definedName name="Humepipe900">#REF!</definedName>
    <definedName name="Humepipe900_2">#REF!</definedName>
    <definedName name="Humepipe900_8">"#REF!"</definedName>
    <definedName name="humepipenp3">#REF!</definedName>
    <definedName name="hvacrates">#REF!</definedName>
    <definedName name="Hw">#REF!</definedName>
    <definedName name="Hw_atm">#REF!</definedName>
    <definedName name="HX">#REF!</definedName>
    <definedName name="hxa">#REF!</definedName>
    <definedName name="hxb">#REF!</definedName>
    <definedName name="hxc">#REF!</definedName>
    <definedName name="hxd">#REF!</definedName>
    <definedName name="hxi">#REF!</definedName>
    <definedName name="hydraulic_excavator">#REF!</definedName>
    <definedName name="HYSD">#REF!</definedName>
    <definedName name="hysd_8">"#REF!"</definedName>
    <definedName name="HYSD_Steel">#REF!</definedName>
    <definedName name="hysdbasic">#REF!</definedName>
    <definedName name="hysdbnh">#REF!</definedName>
    <definedName name="hysdbridge">#REF!</definedName>
    <definedName name="hysdcnh">#REF!</definedName>
    <definedName name="hysdculvert">#REF!</definedName>
    <definedName name="HYSDFAB">#REF!</definedName>
    <definedName name="HYSDFAB_7">NA()</definedName>
    <definedName name="HYSDFAB_8">"#REF!"</definedName>
    <definedName name="hysdpcc">#REF!</definedName>
    <definedName name="hysdqrate">#REF!</definedName>
    <definedName name="hysdsub">#REF!</definedName>
    <definedName name="hysdsuper">#REF!</definedName>
    <definedName name="I">#REF!</definedName>
    <definedName name="I___0">#REF!</definedName>
    <definedName name="I___13">#REF!</definedName>
    <definedName name="I_10">#REF!</definedName>
    <definedName name="I_2">#REF!</definedName>
    <definedName name="I_20">#REF!</definedName>
    <definedName name="I_6">#REF!</definedName>
    <definedName name="I_60">#REF!</definedName>
    <definedName name="I_CO">#REF!</definedName>
    <definedName name="I_H40">#REF!</definedName>
    <definedName name="IAM" hidden="1">{"'Sheet1'!$A$4386:$N$4591"}</definedName>
    <definedName name="ic">5%</definedName>
    <definedName name="ID">#REF!,#REF!</definedName>
    <definedName name="ID_3">#REF!</definedName>
    <definedName name="ID_4">#REF!</definedName>
    <definedName name="idc" hidden="1">{#N/A,#N/A,TRUE,"Front";#N/A,#N/A,TRUE,"Simple Letter";#N/A,#N/A,TRUE,"Inside";#N/A,#N/A,TRUE,"Contents";#N/A,#N/A,TRUE,"Basis";#N/A,#N/A,TRUE,"Inclusions";#N/A,#N/A,TRUE,"Exclusions";#N/A,#N/A,TRUE,"Areas";#N/A,#N/A,TRUE,"Summary";#N/A,#N/A,TRUE,"Detail"}</definedName>
    <definedName name="iden1800">#REF!</definedName>
    <definedName name="identification1500">#REF!</definedName>
    <definedName name="IDReference" hidden="1">"A1"</definedName>
    <definedName name="iedc">#REF!</definedName>
    <definedName name="If">#REF!</definedName>
    <definedName name="if_10060">#REF!</definedName>
    <definedName name="if_13518">#REF!</definedName>
    <definedName name="if_24">#REF!</definedName>
    <definedName name="ifgk">#REF!</definedName>
    <definedName name="Ig">#REF!</definedName>
    <definedName name="Ig___0">#REF!</definedName>
    <definedName name="Ig___13">#REF!</definedName>
    <definedName name="II">#REF!</definedName>
    <definedName name="III">#REF!</definedName>
    <definedName name="Ik">#REF!</definedName>
    <definedName name="IK\" hidden="1">{"form-D1",#N/A,FALSE,"FORM-D1";"form-D1_amt",#N/A,FALSE,"FORM-D1"}</definedName>
    <definedName name="import_1_24">#REF!</definedName>
    <definedName name="import_2_24">#REF!</definedName>
    <definedName name="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Increment">#REF!</definedName>
    <definedName name="Index">#REF!</definedName>
    <definedName name="Index_7">#REF!</definedName>
    <definedName name="Index_8">#REF!</definedName>
    <definedName name="Index_9">#REF!</definedName>
    <definedName name="Indirect" hidden="1">{"Total Indirect Manpower",#N/A,FALSE,"J";"Total Direct Manpower",#N/A,FALSE,"J";"Direct Structural Manpower",#N/A,FALSE,"J";"Direct Mechanical Manpower",#N/A,FALSE,"J";"Direct Piping Manpower",#N/A,FALSE,"J";"Direct Tanks Manpower",#N/A,FALSE,"J";"Direct ElecInstrSS Manpower",#N/A,FALSE,"J"}</definedName>
    <definedName name="Inflation">#REF!</definedName>
    <definedName name="info600">#REF!</definedName>
    <definedName name="info800">#REF!</definedName>
    <definedName name="informsign">#REF!</definedName>
    <definedName name="infr_old_budget" hidden="1">#REF!</definedName>
    <definedName name="INFRASTRUCTURE_ENTRY">#REF!</definedName>
    <definedName name="Inlets">#REF!</definedName>
    <definedName name="innercovereddrain">#REF!</definedName>
    <definedName name="innerdrain">#REF!</definedName>
    <definedName name="inneropendrain">#REF!</definedName>
    <definedName name="insertplate_and_exp_joint">#REF!</definedName>
    <definedName name="insf3">#REF!</definedName>
    <definedName name="INSURANCE">#REF!</definedName>
    <definedName name="INSURANCE_7">#REF!</definedName>
    <definedName name="INSURANCE_8">#REF!</definedName>
    <definedName name="INSURANCE_9">#REF!</definedName>
    <definedName name="Int">#REF!</definedName>
    <definedName name="Int_Finalpay">#REF!</definedName>
    <definedName name="Int_IntPay">#REF!</definedName>
    <definedName name="Int_MM_MA">#REF!</definedName>
    <definedName name="Int_PG">#REF!</definedName>
    <definedName name="Int_Props">#REF!</definedName>
    <definedName name="Int_Relf_MA">#REF!</definedName>
    <definedName name="Int_RetMonsy">#REF!</definedName>
    <definedName name="Int_WorkingCap">#REF!</definedName>
    <definedName name="INTEREST_CALCULATION">#REF!</definedName>
    <definedName name="INTEREST_LOADING">#REF!</definedName>
    <definedName name="Interest_Rate">#REF!</definedName>
    <definedName name="INTERLOCK_PVRBLOCK">#REF!</definedName>
    <definedName name="InterlockingBlocks">#REF!</definedName>
    <definedName name="intermediateplug">#REF!</definedName>
    <definedName name="IntPME_Scaff">#REF!</definedName>
    <definedName name="Inv_Props">#REF!</definedName>
    <definedName name="Inv_Scaff">#REF!</definedName>
    <definedName name="Inventory">#REF!</definedName>
    <definedName name="invert">#REF!</definedName>
    <definedName name="INVofPMEScaff">#REF!</definedName>
    <definedName name="ipc">#REF!</definedName>
    <definedName name="ipl">#REF!</definedName>
    <definedName name="ipt">#REF!</definedName>
    <definedName name="ipu">#REF!</definedName>
    <definedName name="ipu___0">#REF!</definedName>
    <definedName name="ipu___13">#REF!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41460.5786805556</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_d3">#REF!</definedName>
    <definedName name="IRC_Thk_Table">#REF!</definedName>
    <definedName name="iron_grating">#REF!</definedName>
    <definedName name="Is">#REF!</definedName>
    <definedName name="Island">#REF!</definedName>
    <definedName name="ismb">#REF!</definedName>
    <definedName name="ISSS">#REF!</definedName>
    <definedName name="issue_summ">#REF!</definedName>
    <definedName name="IT_7.01">#REF!</definedName>
    <definedName name="IT_7.02">#REF!</definedName>
    <definedName name="IT_7.03">#REF!</definedName>
    <definedName name="IT_7.04">#REF!</definedName>
    <definedName name="Item_1.01">#REF!</definedName>
    <definedName name="Item_1.02_a">#REF!</definedName>
    <definedName name="Item_1.02_b">#REF!</definedName>
    <definedName name="Item_2.01">#REF!</definedName>
    <definedName name="Item_2.02">#REF!</definedName>
    <definedName name="Item_2.03">#REF!</definedName>
    <definedName name="Item_2.04">#REF!</definedName>
    <definedName name="Item_2.05">#REF!</definedName>
    <definedName name="Item_2.06">#REF!</definedName>
    <definedName name="Item_2.07">#REF!</definedName>
    <definedName name="Item_2.08">#REF!</definedName>
    <definedName name="Item_2.09">#REF!</definedName>
    <definedName name="Item_2.10">#REF!</definedName>
    <definedName name="Item_3.01">#REF!</definedName>
    <definedName name="Item_3.02">#REF!</definedName>
    <definedName name="Item_4.01">#REF!</definedName>
    <definedName name="Item_4.02">#REF!</definedName>
    <definedName name="Item_4.03">#REF!</definedName>
    <definedName name="Item_4.04">#REF!</definedName>
    <definedName name="Item_4.05">#REF!</definedName>
    <definedName name="Item_7.01_a_b">#REF!</definedName>
    <definedName name="Item_7.02_a_b">#REF!</definedName>
    <definedName name="Item_7.03">#REF!</definedName>
    <definedName name="Item_7.04_a">#REF!</definedName>
    <definedName name="Item_7.04_b">#REF!</definedName>
    <definedName name="Item_7.05">#REF!</definedName>
    <definedName name="Item_7.06_a">#REF!</definedName>
    <definedName name="Item_7.06_b">#REF!</definedName>
    <definedName name="Item_7.08_a_i">#REF!</definedName>
    <definedName name="Item_7.08_a_ii">#REF!</definedName>
    <definedName name="Item_7.08_a_iv">#REF!</definedName>
    <definedName name="Item_7.08_a_v">#REF!</definedName>
    <definedName name="Item_7.08_b">#REF!</definedName>
    <definedName name="Item_7.08_c_i">#REF!</definedName>
    <definedName name="Item_7.08_iii_a">#REF!</definedName>
    <definedName name="Item_7.08_iii_b">#REF!</definedName>
    <definedName name="Item_7.09">#REF!</definedName>
    <definedName name="Item_7.10">#REF!</definedName>
    <definedName name="Item_7.11_A">#REF!</definedName>
    <definedName name="Item_7.11_B">#REF!</definedName>
    <definedName name="Item_7.11_C">#REF!</definedName>
    <definedName name="Item_7.11_D">#REF!</definedName>
    <definedName name="Item_7.11_E">#REF!</definedName>
    <definedName name="Item_7.11_F">#REF!</definedName>
    <definedName name="Item_7.11_G">#REF!</definedName>
    <definedName name="Item_7.11_H">#REF!</definedName>
    <definedName name="Item_7.12">#REF!</definedName>
    <definedName name="Item_7.13_to_7.16">#REF!</definedName>
    <definedName name="Item_7.17_a">#REF!</definedName>
    <definedName name="Item_7.17_b">#REF!</definedName>
    <definedName name="Item_7.17_c">#REF!</definedName>
    <definedName name="Item_7.18">#REF!</definedName>
    <definedName name="Item_7.19">#REF!</definedName>
    <definedName name="Item_8.01">#REF!</definedName>
    <definedName name="Item_9.01_a">#REF!</definedName>
    <definedName name="Item_9.01_b">#REF!</definedName>
    <definedName name="item1">#REF!</definedName>
    <definedName name="item10">#REF!</definedName>
    <definedName name="item11">#REF!</definedName>
    <definedName name="item12">#REF!</definedName>
    <definedName name="item13">#REF!</definedName>
    <definedName name="item14">#REF!</definedName>
    <definedName name="item15">#REF!</definedName>
    <definedName name="item16">#REF!</definedName>
    <definedName name="item17">#REF!</definedName>
    <definedName name="item18">#REF!</definedName>
    <definedName name="item19">#REF!</definedName>
    <definedName name="item2">#REF!</definedName>
    <definedName name="item20">#REF!</definedName>
    <definedName name="item21">#REF!</definedName>
    <definedName name="item22">#REF!</definedName>
    <definedName name="item23">#REF!</definedName>
    <definedName name="item24">#REF!</definedName>
    <definedName name="item25">#REF!</definedName>
    <definedName name="item26">#REF!</definedName>
    <definedName name="item27">#REF!</definedName>
    <definedName name="item28">#REF!</definedName>
    <definedName name="item3">#REF!</definedName>
    <definedName name="item4">#REF!</definedName>
    <definedName name="item5">#REF!</definedName>
    <definedName name="item6">#REF!</definedName>
    <definedName name="item7">#REF!</definedName>
    <definedName name="item8">#REF!</definedName>
    <definedName name="item9">#REF!</definedName>
    <definedName name="itemb1">#REF!</definedName>
    <definedName name="itemb10">#REF!</definedName>
    <definedName name="itemb11">#REF!</definedName>
    <definedName name="itemb12">#REF!</definedName>
    <definedName name="itemb13">#REF!</definedName>
    <definedName name="itemb14">#REF!</definedName>
    <definedName name="itemb15">#REF!</definedName>
    <definedName name="itemb16">#REF!</definedName>
    <definedName name="itemb17">#REF!</definedName>
    <definedName name="itemb18">#REF!</definedName>
    <definedName name="itemb19">#REF!</definedName>
    <definedName name="itemb2">#REF!</definedName>
    <definedName name="itemb20">#REF!</definedName>
    <definedName name="itemb21">#REF!</definedName>
    <definedName name="itemb22">#REF!</definedName>
    <definedName name="itemb23">#REF!</definedName>
    <definedName name="itemb24">#REF!</definedName>
    <definedName name="itemb25">#REF!</definedName>
    <definedName name="itemb26">#REF!</definedName>
    <definedName name="itemb27">#REF!</definedName>
    <definedName name="itemb28">#REF!</definedName>
    <definedName name="itemb3">#REF!</definedName>
    <definedName name="itemb4">#REF!</definedName>
    <definedName name="itemb5">#REF!</definedName>
    <definedName name="itemb6">#REF!</definedName>
    <definedName name="itemb7">#REF!</definedName>
    <definedName name="itemb8">#REF!</definedName>
    <definedName name="itemb9">#REF!</definedName>
    <definedName name="itemh1">#REF!</definedName>
    <definedName name="itemh10">#REF!</definedName>
    <definedName name="itemh11">#REF!</definedName>
    <definedName name="itemh12">#REF!</definedName>
    <definedName name="itemh13">#REF!</definedName>
    <definedName name="itemh14">#REF!</definedName>
    <definedName name="itemh15">#REF!</definedName>
    <definedName name="itemh16">#REF!</definedName>
    <definedName name="itemh17">#REF!</definedName>
    <definedName name="itemh18">#REF!</definedName>
    <definedName name="itemh19">#REF!</definedName>
    <definedName name="itemh2">#REF!</definedName>
    <definedName name="itemh20">#REF!</definedName>
    <definedName name="itemh21">#REF!</definedName>
    <definedName name="itemh22">#REF!</definedName>
    <definedName name="itemh23">#REF!</definedName>
    <definedName name="itemh3">#REF!</definedName>
    <definedName name="itemh4">#REF!</definedName>
    <definedName name="itemh5">#REF!</definedName>
    <definedName name="itemh6">#REF!</definedName>
    <definedName name="itemh7">#REF!</definedName>
    <definedName name="itemh8">#REF!</definedName>
    <definedName name="itemh9">#REF!</definedName>
    <definedName name="items1">#REF!</definedName>
    <definedName name="items11">#REF!</definedName>
    <definedName name="items12">#REF!</definedName>
    <definedName name="items14">#REF!</definedName>
    <definedName name="items15">#REF!</definedName>
    <definedName name="items16">#REF!</definedName>
    <definedName name="items17">#REF!</definedName>
    <definedName name="items18">#REF!</definedName>
    <definedName name="items19">#REF!</definedName>
    <definedName name="items2">#REF!</definedName>
    <definedName name="items20">#REF!</definedName>
    <definedName name="items22">#REF!</definedName>
    <definedName name="items23">#REF!</definedName>
    <definedName name="items3">#REF!</definedName>
    <definedName name="items4">#REF!</definedName>
    <definedName name="items5">#REF!</definedName>
    <definedName name="items6">#REF!</definedName>
    <definedName name="items7">#REF!</definedName>
    <definedName name="items8">#REF!</definedName>
    <definedName name="items9">#REF!</definedName>
    <definedName name="ITI">#REF!</definedName>
    <definedName name="iu9uh8uy7uioogyiku">#REF!</definedName>
    <definedName name="IV65537_10">#REF!</definedName>
    <definedName name="J">#REF!</definedName>
    <definedName name="J_S_P_용__믹서">#REF!</definedName>
    <definedName name="jaghsdjas" hidden="1">#REF!</definedName>
    <definedName name="jai" hidden="1">{#N/A,#N/A,TRUE,"Front";#N/A,#N/A,TRUE,"Simple Letter";#N/A,#N/A,TRUE,"Inside";#N/A,#N/A,TRUE,"Contents";#N/A,#N/A,TRUE,"Basis";#N/A,#N/A,TRUE,"Inclusions";#N/A,#N/A,TRUE,"Exclusions";#N/A,#N/A,TRUE,"Areas";#N/A,#N/A,TRUE,"Summary";#N/A,#N/A,TRUE,"Detail"}</definedName>
    <definedName name="jan">#REF!</definedName>
    <definedName name="JCB">#REF!</definedName>
    <definedName name="JCB_8">"#REF!"</definedName>
    <definedName name="JCBDiesel">#REF!</definedName>
    <definedName name="JCBPOL">#REF!</definedName>
    <definedName name="jeeten">#REF!</definedName>
    <definedName name="JEJS">#REF!</definedName>
    <definedName name="JEJS___0">#REF!</definedName>
    <definedName name="JEJS___11">#REF!</definedName>
    <definedName name="JEJS___12">#REF!</definedName>
    <definedName name="JEJS___13">#REF!</definedName>
    <definedName name="JEJS___4">#REF!</definedName>
    <definedName name="Jersey">#REF!</definedName>
    <definedName name="jhdfjh">#REF!</definedName>
    <definedName name="jj" hidden="1">{"form-D1",#N/A,FALSE,"FORM-D1";"form-D1_amt",#N/A,FALSE,"FORM-D1"}</definedName>
    <definedName name="JJJF" hidden="1">#REF!</definedName>
    <definedName name="jjjj" hidden="1">{"form-D1",#N/A,FALSE,"FORM-D1";"form-D1_amt",#N/A,FALSE,"FORM-D1"}</definedName>
    <definedName name="jjjjjj" hidden="1">{"form-D1",#N/A,FALSE,"FORM-D1";"form-D1_amt",#N/A,FALSE,"FORM-D1"}</definedName>
    <definedName name="jjjjjjjjj" hidden="1">{"form-D1",#N/A,FALSE,"FORM-D1";"form-D1_amt",#N/A,FALSE,"FORM-D1"}</definedName>
    <definedName name="jjjjjjjjjjjj" hidden="1">{"form-D1",#N/A,FALSE,"FORM-D1";"form-D1_amt",#N/A,FALSE,"FORM-D1"}</definedName>
    <definedName name="JK" hidden="1">{#N/A,#N/A,FALSE,"MODULE3"}</definedName>
    <definedName name="jkhg" hidden="1">#REF!</definedName>
    <definedName name="jkjkjkj">#REF!</definedName>
    <definedName name="job">#REF!</definedName>
    <definedName name="job.no" hidden="1">#REF!</definedName>
    <definedName name="job___0">#REF!</definedName>
    <definedName name="job___11">#REF!</definedName>
    <definedName name="job___12">#REF!</definedName>
    <definedName name="JobID">#REF!</definedName>
    <definedName name="Jobtypes">#REF!</definedName>
    <definedName name="Jointcutting">#REF!</definedName>
    <definedName name="jointsealbridge">#REF!</definedName>
    <definedName name="JrEngineer">#REF!</definedName>
    <definedName name="jst">#REF!</definedName>
    <definedName name="JUMBO">#REF!</definedName>
    <definedName name="Junc.Bitu">#REF!</definedName>
    <definedName name="Junc.EW">#REF!</definedName>
    <definedName name="junc.subgrade">#REF!</definedName>
    <definedName name="Junction">#REF!</definedName>
    <definedName name="junctions">#REF!</definedName>
    <definedName name="JUNGLE">#REF!</definedName>
    <definedName name="Justification" hidden="1">{"'Typical Costs Estimates'!$C$158:$H$161"}</definedName>
    <definedName name="JWM" hidden="1">{#N/A,#N/A,TRUE,"Front";#N/A,#N/A,TRUE,"Simple Letter";#N/A,#N/A,TRUE,"Inside";#N/A,#N/A,TRUE,"Contents";#N/A,#N/A,TRUE,"Basis";#N/A,#N/A,TRUE,"Inclusions";#N/A,#N/A,TRUE,"Exclusions";#N/A,#N/A,TRUE,"Areas";#N/A,#N/A,TRUE,"Summary";#N/A,#N/A,TRUE,"Detail"}</definedName>
    <definedName name="JY" hidden="1">#REF!</definedName>
    <definedName name="K">#REF!</definedName>
    <definedName name="K___0">#REF!</definedName>
    <definedName name="K___13">#REF!</definedName>
    <definedName name="k_1">NA()</definedName>
    <definedName name="k_2" hidden="1">{"form-D1",#N/A,FALSE,"FORM-D1";"form-D1_amt",#N/A,FALSE,"FORM-D1"}</definedName>
    <definedName name="k_3" hidden="1">{"form-D1",#N/A,FALSE,"FORM-D1";"form-D1_amt",#N/A,FALSE,"FORM-D1"}</definedName>
    <definedName name="k_4" hidden="1">{"form-D1",#N/A,FALSE,"FORM-D1";"form-D1_amt",#N/A,FALSE,"FORM-D1"}</definedName>
    <definedName name="k1pl">#REF!</definedName>
    <definedName name="k1s">#REF!</definedName>
    <definedName name="k2s">#REF!</definedName>
    <definedName name="ka">#REF!</definedName>
    <definedName name="Ka0">#REF!</definedName>
    <definedName name="kailash">#REF!</definedName>
    <definedName name="kalk1" hidden="1">{"Kalk_druck",#N/A,FALSE,"Kalk";#N/A,#N/A,FALSE,"Risiken";"AllgKost_Druck",#N/A,FALSE,"AllgKost";"KompKost_Druck",#N/A,FALSE,"KompKost"}</definedName>
    <definedName name="kalk3" hidden="1">{"Kalk_druck",#N/A,FALSE,"Kalk";#N/A,#N/A,FALSE,"Risiken";"AllgKost_Druck",#N/A,FALSE,"AllgKost";"KompKost_Druck",#N/A,FALSE,"KompKost"}</definedName>
    <definedName name="KAMAL" hidden="1">{"form-D1",#N/A,FALSE,"FORM-D1";"form-D1_amt",#N/A,FALSE,"FORM-D1"}</definedName>
    <definedName name="kaml" hidden="1">{"form-D1",#N/A,FALSE,"FORM-D1";"form-D1_amt",#N/A,FALSE,"FORM-D1"}</definedName>
    <definedName name="KARNA">#REF!</definedName>
    <definedName name="kasdfjhd" hidden="1">{"'Typical Costs Estimates'!$C$158:$H$161"}</definedName>
    <definedName name="Kavi" hidden="1">{#N/A,#N/A,TRUE,"Front";#N/A,#N/A,TRUE,"Simple Letter";#N/A,#N/A,TRUE,"Inside";#N/A,#N/A,TRUE,"Contents";#N/A,#N/A,TRUE,"Basis";#N/A,#N/A,TRUE,"Inclusions";#N/A,#N/A,TRUE,"Exclusions";#N/A,#N/A,TRUE,"Areas";#N/A,#N/A,TRUE,"Summary";#N/A,#N/A,TRUE,"Detail"}</definedName>
    <definedName name="kb">#REF!</definedName>
    <definedName name="kc">#REF!</definedName>
    <definedName name="kep">#REF!</definedName>
    <definedName name="kerb" hidden="1">{"form-D1",#N/A,FALSE,"FORM-D1";"form-D1_amt",#N/A,FALSE,"FORM-D1"}</definedName>
    <definedName name="Kerb_Ht">#REF!</definedName>
    <definedName name="Kerb_Wid">#REF!</definedName>
    <definedName name="Kerb_Wid_Median">#REF!</definedName>
    <definedName name="kerb1" hidden="1">{"'Bill No. 7'!$A$1:$G$32"}</definedName>
    <definedName name="kerb1pcc">#REF!</definedName>
    <definedName name="Kerb2">#REF!</definedName>
    <definedName name="kerb2pcc">#REF!</definedName>
    <definedName name="kerb3pcc">#REF!</definedName>
    <definedName name="kerbchfdPkgI">#REF!</definedName>
    <definedName name="kerbchhfdpi">#REF!</definedName>
    <definedName name="kerbchhpkgI">#REF!</definedName>
    <definedName name="kerbchpi">#REF!</definedName>
    <definedName name="kerbfdpi">#REF!</definedName>
    <definedName name="KerbfdpkgI">#REF!</definedName>
    <definedName name="kerbIIIpcc">#REF!</definedName>
    <definedName name="kerbIIisland">#REF!</definedName>
    <definedName name="KERBMACHINE">#REF!</definedName>
    <definedName name="KERBMACHINE_8">"#REF!"</definedName>
    <definedName name="kerbpi">#REF!</definedName>
    <definedName name="kerbpkgI">#REF!</definedName>
    <definedName name="Kerbstone">#REF!</definedName>
    <definedName name="kerbtype1pcc">#REF!</definedName>
    <definedName name="kerbtype2pcc">#REF!</definedName>
    <definedName name="Kh">#REF!</definedName>
    <definedName name="Kh___0">#REF!</definedName>
    <definedName name="Kh___13">#REF!</definedName>
    <definedName name="khalasi">#REF!</definedName>
    <definedName name="khalasi_2">#REF!</definedName>
    <definedName name="khalasi_8">"#REF!"</definedName>
    <definedName name="khk" hidden="1">{"form-D1",#N/A,FALSE,"FORM-D1";"form-D1_amt",#N/A,FALSE,"FORM-D1"}</definedName>
    <definedName name="Ki">#REF!</definedName>
    <definedName name="Ki___0">#REF!</definedName>
    <definedName name="Ki___13">#REF!</definedName>
    <definedName name="Ki1___0">#REF!</definedName>
    <definedName name="Ki1___13">#REF!</definedName>
    <definedName name="Ki2___0">#REF!</definedName>
    <definedName name="Ki2___13">#REF!</definedName>
    <definedName name="Kii">#REF!</definedName>
    <definedName name="Kii___0">#REF!</definedName>
    <definedName name="Kii___13">#REF!</definedName>
    <definedName name="kilometre">#REF!</definedName>
    <definedName name="kilostone">#REF!</definedName>
    <definedName name="kitchendining">#REF!</definedName>
    <definedName name="kj" hidden="1">{"'照明目录'!$A$1:$H$31"}</definedName>
    <definedName name="kjhkj" hidden="1">{#N/A,#N/A,FALSE,"SumG";#N/A,#N/A,FALSE,"ElecG";#N/A,#N/A,FALSE,"MechG";#N/A,#N/A,FALSE,"GeotG";#N/A,#N/A,FALSE,"PrcsG";#N/A,#N/A,FALSE,"TunnG";#N/A,#N/A,FALSE,"CivlG";#N/A,#N/A,FALSE,"NtwkG";#N/A,#N/A,FALSE,"EstgG";#N/A,#N/A,FALSE,"PEngG"}</definedName>
    <definedName name="kjjh">#REF!</definedName>
    <definedName name="KK">#REF!</definedName>
    <definedName name="KKK" hidden="1">{#N/A,#N/A,FALSE,"MODULE3"}</definedName>
    <definedName name="kkkk">#REF!</definedName>
    <definedName name="KKKKK" hidden="1">{"ss",#N/A,FALSE,"MODULE3"}</definedName>
    <definedName name="kl" hidden="1">{"'Bill No. 7'!$A$1:$G$32"}</definedName>
    <definedName name="kljl" hidden="1">{"'Sheet1'!$A$4386:$N$4591"}</definedName>
    <definedName name="klk" hidden="1">{"'Bill No. 7'!$A$1:$G$32"}</definedName>
    <definedName name="Km">#REF!</definedName>
    <definedName name="Km___0">#REF!</definedName>
    <definedName name="Km___13">#REF!</definedName>
    <definedName name="Km110_Km115">#REF!</definedName>
    <definedName name="kmc">#REF!</definedName>
    <definedName name="kmrc"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kmstone">#REF!</definedName>
    <definedName name="kmstone5">#REF!</definedName>
    <definedName name="kmstone5pcc">#REF!</definedName>
    <definedName name="kmstonepcc">#REF!</definedName>
    <definedName name="ko">#REF!</definedName>
    <definedName name="kondapally" hidden="1">{"'Sheet1'!$A$4386:$N$4591"}</definedName>
    <definedName name="KONKA" hidden="1">{"Execavation",#N/A,FALSE,"furniture (employer)"}</definedName>
    <definedName name="kore" hidden="1">#REF!</definedName>
    <definedName name="kota">#REF!</definedName>
    <definedName name="kpcl">#REF!</definedName>
    <definedName name="kpct">#REF!</definedName>
    <definedName name="kpl">#REF!</definedName>
    <definedName name="kpp">#REF!</definedName>
    <definedName name="kpt">#REF!</definedName>
    <definedName name="kraom67" hidden="1">{"Execavation",#N/A,FALSE,"furniture (employer)"}</definedName>
    <definedName name="krs" hidden="1">{#N/A,#N/A,TRUE,"Front";#N/A,#N/A,TRUE,"Simple Letter";#N/A,#N/A,TRUE,"Inside";#N/A,#N/A,TRUE,"Contents";#N/A,#N/A,TRUE,"Basis";#N/A,#N/A,TRUE,"Inclusions";#N/A,#N/A,TRUE,"Exclusions";#N/A,#N/A,TRUE,"Areas";#N/A,#N/A,TRUE,"Summary";#N/A,#N/A,TRUE,"Detail"}</definedName>
    <definedName name="Ks">#REF!</definedName>
    <definedName name="Ks___0">#REF!</definedName>
    <definedName name="Ks___13">#REF!</definedName>
    <definedName name="kskk" hidden="1">{#N/A,#N/A,FALSE,"COVER.XLS";#N/A,#N/A,FALSE,"RACT1.XLS";#N/A,#N/A,FALSE,"RACT2.XLS";#N/A,#N/A,FALSE,"ECCMP";#N/A,#N/A,FALSE,"WELDER.XLS"}</definedName>
    <definedName name="KUKULE_GANGA_HYDROPOWER_PROJECT">#REF!,#REF!,#REF!,#REF!,#REF!,#REF!,#REF!,#REF!,#REF!</definedName>
    <definedName name="kvs" hidden="1">{#N/A,#N/A,FALSE,"COVER1.XLS ";#N/A,#N/A,FALSE,"RACT1.XLS";#N/A,#N/A,FALSE,"RACT2.XLS";#N/A,#N/A,FALSE,"ECCMP";#N/A,#N/A,FALSE,"WELDER.XLS"}</definedName>
    <definedName name="L">#REF!</definedName>
    <definedName name="L___0">#REF!</definedName>
    <definedName name="L___13">#REF!</definedName>
    <definedName name="L_13">#REF!</definedName>
    <definedName name="L_15">#REF!</definedName>
    <definedName name="L_Bhisti">#REF!</definedName>
    <definedName name="L_BitumenSprayer">#REF!</definedName>
    <definedName name="L_Blacksmith">#REF!</definedName>
    <definedName name="L_Carpenter_1stClass">#REF!</definedName>
    <definedName name="L_Dresser_Skilled">#REF!</definedName>
    <definedName name="L_Mason_1stClass">#REF!</definedName>
    <definedName name="L_Mason_2ndClass">#REF!</definedName>
    <definedName name="L_Mate">#REF!</definedName>
    <definedName name="L_Mazdoor">#REF!</definedName>
    <definedName name="L_Mazdoor_Semi">#REF!</definedName>
    <definedName name="L_Mazdoor_Skilled">#REF!</definedName>
    <definedName name="L_MS">#REF!</definedName>
    <definedName name="L_MUS">#REF!</definedName>
    <definedName name="L_Painter_1stClass">#REF!</definedName>
    <definedName name="L_Surveyor">#REF!</definedName>
    <definedName name="L_WhiteWasher">#REF!</definedName>
    <definedName name="L1L">#REF!</definedName>
    <definedName name="l1pl">#REF!</definedName>
    <definedName name="l1x">#REF!</definedName>
    <definedName name="L2L">#REF!</definedName>
    <definedName name="l2x">#REF!</definedName>
    <definedName name="L3L">#REF!</definedName>
    <definedName name="L4L">#REF!</definedName>
    <definedName name="Lab">#REF!</definedName>
    <definedName name="LabBatching">#REF!</definedName>
    <definedName name="LabConc">#REF!</definedName>
    <definedName name="LabConcrete">#REF!</definedName>
    <definedName name="Labexcavation">#REF!</definedName>
    <definedName name="Labfilling">#REF!</definedName>
    <definedName name="LabGsbWMMLaying">#REF!</definedName>
    <definedName name="LabGsbWMMProduction">#REF!</definedName>
    <definedName name="LabLaying">#REF!</definedName>
    <definedName name="LabM15">#REF!</definedName>
    <definedName name="LabM20">#REF!</definedName>
    <definedName name="LabM25">#REF!</definedName>
    <definedName name="LabM30">#REF!</definedName>
    <definedName name="LabM35">#REF!</definedName>
    <definedName name="LABORATORY_EQUIPMENTS___MISC._TOOLS">#REF!</definedName>
    <definedName name="Labour">#REF!</definedName>
    <definedName name="Labour_Bill_No.">#REF!</definedName>
    <definedName name="LABOUR_HUTS">#REF!</definedName>
    <definedName name="Labpilecap">#REF!</definedName>
    <definedName name="Labpiling">#REF!</definedName>
    <definedName name="LabPlacing">#REF!</definedName>
    <definedName name="labplacingviaduct">#REF!</definedName>
    <definedName name="labreinf">#REF!</definedName>
    <definedName name="LAC">#REF!</definedName>
    <definedName name="LACS">#REF!</definedName>
    <definedName name="lakh">#REF!</definedName>
    <definedName name="LAMP">#REF!</definedName>
    <definedName name="LAMP___0">#REF!</definedName>
    <definedName name="LAMP___13">#REF!</definedName>
    <definedName name="land">#REF!</definedName>
    <definedName name="landacqcost">#N/A</definedName>
    <definedName name="landacqcost_1">NA()</definedName>
    <definedName name="landacqcost_1_1">NA()</definedName>
    <definedName name="landacqcost_1_17">NA()</definedName>
    <definedName name="landacqcost_1_17_1">NA()</definedName>
    <definedName name="landacqcost_1_2">NA()</definedName>
    <definedName name="landacqcost_1_22">NA()</definedName>
    <definedName name="landacqcost_1_22_1">NA()</definedName>
    <definedName name="landacqcost_10">NA()</definedName>
    <definedName name="landacqcost_10_1">NA()</definedName>
    <definedName name="landacqcost_10_17">NA()</definedName>
    <definedName name="landacqcost_10_17_1">NA()</definedName>
    <definedName name="landacqcost_10_22">NA()</definedName>
    <definedName name="landacqcost_10_22_1">NA()</definedName>
    <definedName name="landacqcost_11">NA()</definedName>
    <definedName name="landacqcost_11_1">NA()</definedName>
    <definedName name="landacqcost_11_17">NA()</definedName>
    <definedName name="landacqcost_11_17_1">NA()</definedName>
    <definedName name="landacqcost_11_22">NA()</definedName>
    <definedName name="landacqcost_11_22_1">NA()</definedName>
    <definedName name="landacqcost_12">NA()</definedName>
    <definedName name="landacqcost_12_1">NA()</definedName>
    <definedName name="landacqcost_12_17">NA()</definedName>
    <definedName name="landacqcost_12_17_1">NA()</definedName>
    <definedName name="landacqcost_12_22">NA()</definedName>
    <definedName name="landacqcost_12_22_1">NA()</definedName>
    <definedName name="landacqcost_14">NA()</definedName>
    <definedName name="landacqcost_14_1">NA()</definedName>
    <definedName name="landacqcost_14_17">NA()</definedName>
    <definedName name="landacqcost_14_17_1">NA()</definedName>
    <definedName name="landacqcost_14_22">NA()</definedName>
    <definedName name="landacqcost_14_22_1">NA()</definedName>
    <definedName name="landacqcost_16">NA()</definedName>
    <definedName name="landacqcost_16_1">NA()</definedName>
    <definedName name="landacqcost_16_17">NA()</definedName>
    <definedName name="landacqcost_16_17_1">NA()</definedName>
    <definedName name="landacqcost_16_22">NA()</definedName>
    <definedName name="landacqcost_16_22_1">NA()</definedName>
    <definedName name="landacqcost_17">NA()</definedName>
    <definedName name="landacqcost_17_1">NA()</definedName>
    <definedName name="landacqcost_18">#REF!</definedName>
    <definedName name="landacqcost_19">#REF!</definedName>
    <definedName name="landacqcost_22">NA()</definedName>
    <definedName name="landacqcost_22_1">NA()</definedName>
    <definedName name="landacqcost_3">NA()</definedName>
    <definedName name="landacqcost_3_1">NA()</definedName>
    <definedName name="landacqcost_3_1_1">NA()</definedName>
    <definedName name="landacqcost_3_1_17">NA()</definedName>
    <definedName name="landacqcost_3_1_17_1">NA()</definedName>
    <definedName name="landacqcost_3_1_2">NA()</definedName>
    <definedName name="landacqcost_3_1_22">NA()</definedName>
    <definedName name="landacqcost_3_1_22_1">NA()</definedName>
    <definedName name="landacqcost_3_10">NA()</definedName>
    <definedName name="landacqcost_3_10_1">NA()</definedName>
    <definedName name="landacqcost_3_10_17">NA()</definedName>
    <definedName name="landacqcost_3_10_17_1">NA()</definedName>
    <definedName name="landacqcost_3_10_22">NA()</definedName>
    <definedName name="landacqcost_3_10_22_1">NA()</definedName>
    <definedName name="landacqcost_3_11">NA()</definedName>
    <definedName name="landacqcost_3_11_1">NA()</definedName>
    <definedName name="landacqcost_3_11_17">NA()</definedName>
    <definedName name="landacqcost_3_11_17_1">NA()</definedName>
    <definedName name="landacqcost_3_11_22">NA()</definedName>
    <definedName name="landacqcost_3_11_22_1">NA()</definedName>
    <definedName name="landacqcost_3_12">NA()</definedName>
    <definedName name="landacqcost_3_12_1">NA()</definedName>
    <definedName name="landacqcost_3_12_17">NA()</definedName>
    <definedName name="landacqcost_3_12_17_1">NA()</definedName>
    <definedName name="landacqcost_3_12_22">NA()</definedName>
    <definedName name="landacqcost_3_12_22_1">NA()</definedName>
    <definedName name="landacqcost_3_14">NA()</definedName>
    <definedName name="landacqcost_3_14_1">NA()</definedName>
    <definedName name="landacqcost_3_14_17">NA()</definedName>
    <definedName name="landacqcost_3_14_17_1">NA()</definedName>
    <definedName name="landacqcost_3_14_22">NA()</definedName>
    <definedName name="landacqcost_3_14_22_1">NA()</definedName>
    <definedName name="landacqcost_3_16">NA()</definedName>
    <definedName name="landacqcost_3_16_1">NA()</definedName>
    <definedName name="landacqcost_3_16_17">NA()</definedName>
    <definedName name="landacqcost_3_16_17_1">NA()</definedName>
    <definedName name="landacqcost_3_16_22">NA()</definedName>
    <definedName name="landacqcost_3_16_22_1">NA()</definedName>
    <definedName name="landacqcost_3_17">NA()</definedName>
    <definedName name="landacqcost_3_17_1">NA()</definedName>
    <definedName name="landacqcost_3_22">NA()</definedName>
    <definedName name="landacqcost_3_22_1">NA()</definedName>
    <definedName name="landacqcost_3_5">NA()</definedName>
    <definedName name="landacqcost_3_5_1">NA()</definedName>
    <definedName name="landacqcost_3_8">NA()</definedName>
    <definedName name="landacqcost_3_8_1">NA()</definedName>
    <definedName name="landacqcost_3_8_17">NA()</definedName>
    <definedName name="landacqcost_3_8_17_1">NA()</definedName>
    <definedName name="landacqcost_3_8_22">NA()</definedName>
    <definedName name="landacqcost_3_8_22_1">NA()</definedName>
    <definedName name="landacqcost_3_9">NA()</definedName>
    <definedName name="landacqcost_3_9_1">NA()</definedName>
    <definedName name="landacqcost_3_9_17">NA()</definedName>
    <definedName name="landacqcost_3_9_17_1">NA()</definedName>
    <definedName name="landacqcost_3_9_22">NA()</definedName>
    <definedName name="landacqcost_3_9_22_1">NA()</definedName>
    <definedName name="landacqcost_5">NA()</definedName>
    <definedName name="landacqcost_5_1">NA()</definedName>
    <definedName name="landacqcost_8">NA()</definedName>
    <definedName name="landacqcost_8_1">NA()</definedName>
    <definedName name="landacqcost_8_17">NA()</definedName>
    <definedName name="landacqcost_8_17_1">NA()</definedName>
    <definedName name="landacqcost_8_22">NA()</definedName>
    <definedName name="landacqcost_8_22_1">NA()</definedName>
    <definedName name="landacqcost_9">NA()</definedName>
    <definedName name="landacqcost_9_1">NA()</definedName>
    <definedName name="landacqcost_9_17">NA()</definedName>
    <definedName name="landacqcost_9_17_1">NA()</definedName>
    <definedName name="landacqcost_9_22">NA()</definedName>
    <definedName name="landacqcost_9_22_1">NA()</definedName>
    <definedName name="LANE" hidden="1">{"Execavation",#N/A,FALSE,"furniture (employer)"}</definedName>
    <definedName name="laneedgemark">#REF!</definedName>
    <definedName name="Lanemarking">#REF!</definedName>
    <definedName name="Last_Row">IF([0]!Values_Entered,[0]!Header_Row+[0]!Number_of_Payments,[0]!Header_Row)</definedName>
    <definedName name="Laterite_Rate">#REF!</definedName>
    <definedName name="Laterite_Rate_8">"#REF!"</definedName>
    <definedName name="LBM">#REF!</definedName>
    <definedName name="Lbt">#REF!</definedName>
    <definedName name="lbt_60">#REF!</definedName>
    <definedName name="Lbt_8">"#REF!"</definedName>
    <definedName name="lbt_80">#REF!</definedName>
    <definedName name="lbt_e">#REF!</definedName>
    <definedName name="Lc">#REF!</definedName>
    <definedName name="Lc___0">#REF!</definedName>
    <definedName name="Lc___13">#REF!</definedName>
    <definedName name="Lcan">#REF!</definedName>
    <definedName name="LCE">#REF!</definedName>
    <definedName name="Lconc">#REF!</definedName>
    <definedName name="Lconc_7">NA()</definedName>
    <definedName name="Lconc_8">"#REF!"</definedName>
    <definedName name="lcs">#REF!</definedName>
    <definedName name="LD">#REF!</definedName>
    <definedName name="LDH" hidden="1">{"'Typical Costs Estimates'!$C$158:$H$161"}</definedName>
    <definedName name="le1.6_20MSA">#REF!</definedName>
    <definedName name="le1_100MSA">#REF!</definedName>
    <definedName name="lead">#REF!</definedName>
    <definedName name="LEAD_1">#REF!</definedName>
    <definedName name="LEAD_2">#REF!</definedName>
    <definedName name="LEAD_3">#REF!</definedName>
    <definedName name="Lead_guindy">#REF!</definedName>
    <definedName name="lead_MIDDLE">#REF!</definedName>
    <definedName name="Lead_statement">#REF!</definedName>
    <definedName name="LEAD_Y1">#REF!</definedName>
    <definedName name="LEAD_Y2">#REF!</definedName>
    <definedName name="Leancc">#REF!</definedName>
    <definedName name="Learth">#REF!</definedName>
    <definedName name="Learth_7">NA()</definedName>
    <definedName name="Learth_8">"#REF!"</definedName>
    <definedName name="lee">#REF!</definedName>
    <definedName name="lef">#REF!</definedName>
    <definedName name="left">#REF!</definedName>
    <definedName name="left76">#REF!</definedName>
    <definedName name="lel">#REF!</definedName>
    <definedName name="len">#REF!</definedName>
    <definedName name="len_bridge">#REF!</definedName>
    <definedName name="Len_Merg_West">#REF!</definedName>
    <definedName name="Len_West_App">#REF!</definedName>
    <definedName name="Len_West_Wid">#REF!</definedName>
    <definedName name="len1_Can">#REF!</definedName>
    <definedName name="len2_Can">#REF!</definedName>
    <definedName name="lenAbPile">#REF!</definedName>
    <definedName name="lenApSlab">#REF!</definedName>
    <definedName name="lenbeam">#REF!</definedName>
    <definedName name="lenPierPile">#REF!</definedName>
    <definedName name="lenREWall">#REF!</definedName>
    <definedName name="levelling">#REF!</definedName>
    <definedName name="Lf">#REF!</definedName>
    <definedName name="lfpl">#REF!</definedName>
    <definedName name="lfpl_7">#REF!</definedName>
    <definedName name="lfpl_8">#REF!</definedName>
    <definedName name="lfpl_9">#REF!</definedName>
    <definedName name="LFT">#REF!</definedName>
    <definedName name="LFT_7">#REF!</definedName>
    <definedName name="LFT_8">#REF!</definedName>
    <definedName name="LFT_9">#REF!</definedName>
    <definedName name="LG">#REF!</definedName>
    <definedName name="Lgsb">#REF!</definedName>
    <definedName name="LHS">#REF!</definedName>
    <definedName name="LHS_clearspan">#REF!</definedName>
    <definedName name="lhscurve">#REF!</definedName>
    <definedName name="LIFT">#REF!</definedName>
    <definedName name="light">#REF!</definedName>
    <definedName name="Lighting">#REF!</definedName>
    <definedName name="limcount" hidden="1">1</definedName>
    <definedName name="lime">#REF!</definedName>
    <definedName name="linepaint">#REF!</definedName>
    <definedName name="Liner">#REF!</definedName>
    <definedName name="liner1">#REF!</definedName>
    <definedName name="lis">#REF!</definedName>
    <definedName name="List">#REF!</definedName>
    <definedName name="lk"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kkl">#REF!</definedName>
    <definedName name="LKL" hidden="1">{#N/A,#N/A,FALSE,"SumG";#N/A,#N/A,FALSE,"ElecG";#N/A,#N/A,FALSE,"MechG";#N/A,#N/A,FALSE,"GeotG";#N/A,#N/A,FALSE,"PrcsG";#N/A,#N/A,FALSE,"TunnG";#N/A,#N/A,FALSE,"CivlG";#N/A,#N/A,FALSE,"NtwkG";#N/A,#N/A,FALSE,"EstgG";#N/A,#N/A,FALSE,"PEngG"}</definedName>
    <definedName name="LL">"#REF!"</definedName>
    <definedName name="ll17_2">#REF!</definedName>
    <definedName name="ll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LLL" hidden="1">{"form-D1",#N/A,FALSE,"FORM-D1";"form-D1_amt",#N/A,FALSE,"FORM-D1"}</definedName>
    <definedName name="LLM">#REF!</definedName>
    <definedName name="LLR">#REF!</definedName>
    <definedName name="LN">"#N/A"</definedName>
    <definedName name="loader">#REF!</definedName>
    <definedName name="loader_2">#REF!</definedName>
    <definedName name="LoaderPOL">#REF!</definedName>
    <definedName name="Loads">#REF!</definedName>
    <definedName name="Loan_Amount">#REF!</definedName>
    <definedName name="Loan_Start">#REF!</definedName>
    <definedName name="Loan_Years">#REF!</definedName>
    <definedName name="LOCAL_STAFF_ENTRY">#REF!</definedName>
    <definedName name="Location___0___0">NA()</definedName>
    <definedName name="Location___10">#N/A</definedName>
    <definedName name="Location___11">#N/A</definedName>
    <definedName name="Location___16">#N/A</definedName>
    <definedName name="Location___17">#N/A</definedName>
    <definedName name="Location___20">#N/A</definedName>
    <definedName name="Location___22">#N/A</definedName>
    <definedName name="Location___23">#N/A</definedName>
    <definedName name="Location___24">#N/A</definedName>
    <definedName name="Location___25">#N/A</definedName>
    <definedName name="Location___31">#N/A</definedName>
    <definedName name="Location___6">#N/A</definedName>
    <definedName name="LOCO">#REF!</definedName>
    <definedName name="LOFT">#REF!</definedName>
    <definedName name="lohari" hidden="1">{"form-D1",#N/A,FALSE,"FORM-D1";"form-D1_amt",#N/A,FALSE,"FORM-D1"}</definedName>
    <definedName name="loi" hidden="1">{#N/A,#N/A,TRUE,"Front";#N/A,#N/A,TRUE,"Simple Letter";#N/A,#N/A,TRUE,"Inside";#N/A,#N/A,TRUE,"Contents";#N/A,#N/A,TRUE,"Basis";#N/A,#N/A,TRUE,"Inclusions";#N/A,#N/A,TRUE,"Exclusions";#N/A,#N/A,TRUE,"Areas";#N/A,#N/A,TRUE,"Summary";#N/A,#N/A,TRUE,"Detail"}</definedName>
    <definedName name="loosening">#REF!</definedName>
    <definedName name="loossrecompac">#REF!</definedName>
    <definedName name="LOP" hidden="1">{#N/A,#N/A,TRUE,"Front";#N/A,#N/A,TRUE,"Simple Letter";#N/A,#N/A,TRUE,"Inside";#N/A,#N/A,TRUE,"Contents";#N/A,#N/A,TRUE,"Basis";#N/A,#N/A,TRUE,"Inclusions";#N/A,#N/A,TRUE,"Exclusions";#N/A,#N/A,TRUE,"Areas";#N/A,#N/A,TRUE,"Summary";#N/A,#N/A,TRUE,"Detail"}</definedName>
    <definedName name="Lp">#REF!</definedName>
    <definedName name="Lr">#REF!</definedName>
    <definedName name="Lr___0">#REF!</definedName>
    <definedName name="Lr___13">#REF!</definedName>
    <definedName name="lreturn">#REF!</definedName>
    <definedName name="Lroad">#REF!</definedName>
    <definedName name="Lroad_1">"#REF!"</definedName>
    <definedName name="Lroad_24">NA()</definedName>
    <definedName name="Lroad_7">NA()</definedName>
    <definedName name="ls">#REF!</definedName>
    <definedName name="LS_ROAD">#REF!</definedName>
    <definedName name="Lsand">#REF!</definedName>
    <definedName name="Lsand_7">NA()</definedName>
    <definedName name="lsdcovdA">#REF!</definedName>
    <definedName name="lsdcovdC">#REF!</definedName>
    <definedName name="lsdcovdE">#REF!</definedName>
    <definedName name="lsdrain.a.pcc">#REF!</definedName>
    <definedName name="lsdrain.b.pcc">#REF!</definedName>
    <definedName name="lsdrain.c.pcc">#REF!</definedName>
    <definedName name="lsdrain.d.pcc">#REF!</definedName>
    <definedName name="lsdrain.e.pcc">#REF!</definedName>
    <definedName name="lsdrainapcc">#REF!</definedName>
    <definedName name="lsdrainbpcc">#REF!</definedName>
    <definedName name="lsdraincpcc">#REF!</definedName>
    <definedName name="lsdraindpcc">#REF!</definedName>
    <definedName name="lsdrainepcc">#REF!</definedName>
    <definedName name="lsduncovdB">#REF!</definedName>
    <definedName name="lsduncovdD">#REF!</definedName>
    <definedName name="LSNO1">#REF!</definedName>
    <definedName name="LSNO1_2">#REF!</definedName>
    <definedName name="LSNO10">#REF!</definedName>
    <definedName name="LSNO10_2">#REF!</definedName>
    <definedName name="LSNO100">#REF!</definedName>
    <definedName name="LSNO100_2">#REF!</definedName>
    <definedName name="LSNO101">#REF!</definedName>
    <definedName name="LSNO101_2">#REF!</definedName>
    <definedName name="LSNO102">#REF!</definedName>
    <definedName name="LSNO102_2">#REF!</definedName>
    <definedName name="LSNO103">#REF!</definedName>
    <definedName name="LSNO103_2">#REF!</definedName>
    <definedName name="LSNO104">#REF!</definedName>
    <definedName name="LSNO104_2">#REF!</definedName>
    <definedName name="LSNO105">#REF!</definedName>
    <definedName name="LSNO105_2">#REF!</definedName>
    <definedName name="LSNO106">#REF!</definedName>
    <definedName name="LSNO106_2">#REF!</definedName>
    <definedName name="LSNO107">#REF!</definedName>
    <definedName name="LSNO107_2">#REF!</definedName>
    <definedName name="LSNO108">#REF!</definedName>
    <definedName name="LSNO108_2">#REF!</definedName>
    <definedName name="LSNO109">#REF!</definedName>
    <definedName name="LSNO109_2">#REF!</definedName>
    <definedName name="LSNO11">#REF!</definedName>
    <definedName name="LSNO11_2">#REF!</definedName>
    <definedName name="LSNO110">#REF!</definedName>
    <definedName name="LSNO110_2">#REF!</definedName>
    <definedName name="LSNO111">#REF!</definedName>
    <definedName name="LSNO111_2">#REF!</definedName>
    <definedName name="LSNO112">#REF!</definedName>
    <definedName name="LSNO112_2">#REF!</definedName>
    <definedName name="LSNO113">#REF!</definedName>
    <definedName name="LSNO113_2">#REF!</definedName>
    <definedName name="LSNO114">#REF!</definedName>
    <definedName name="LSNO114_2">#REF!</definedName>
    <definedName name="LSNO115">#REF!</definedName>
    <definedName name="LSNO115_2">#REF!</definedName>
    <definedName name="LSNO116">#REF!</definedName>
    <definedName name="LSNO116_2">#REF!</definedName>
    <definedName name="LSNO117">#REF!</definedName>
    <definedName name="LSNO117_2">#REF!</definedName>
    <definedName name="LSNO118">#REF!</definedName>
    <definedName name="LSNO118_2">#REF!</definedName>
    <definedName name="LSNO119">#REF!</definedName>
    <definedName name="LSNO119_2">#REF!</definedName>
    <definedName name="LSNO12">#REF!</definedName>
    <definedName name="LSNO12_10">#REF!</definedName>
    <definedName name="LSNO12_2">#REF!</definedName>
    <definedName name="LSNO120">#REF!</definedName>
    <definedName name="LSNO120_2">#REF!</definedName>
    <definedName name="LSNO121">#REF!</definedName>
    <definedName name="LSNO121_2">#REF!</definedName>
    <definedName name="LSNO122">#REF!</definedName>
    <definedName name="LSNO122_2">#REF!</definedName>
    <definedName name="LSNO123">#REF!</definedName>
    <definedName name="LSNO123_2">#REF!</definedName>
    <definedName name="LSNO124">#REF!</definedName>
    <definedName name="LSNO124_2">#REF!</definedName>
    <definedName name="LSNO125">#REF!</definedName>
    <definedName name="LSNO125_2">#REF!</definedName>
    <definedName name="LSNO126">#REF!</definedName>
    <definedName name="LSNO126_2">#REF!</definedName>
    <definedName name="LSNO127">#REF!</definedName>
    <definedName name="LSNO127_2">#REF!</definedName>
    <definedName name="LSNO128">#REF!</definedName>
    <definedName name="LSNO128_2">#REF!</definedName>
    <definedName name="LSNO129">#REF!</definedName>
    <definedName name="LSNO129_2">#REF!</definedName>
    <definedName name="LSNO13">#REF!</definedName>
    <definedName name="LSNO13_2">#REF!</definedName>
    <definedName name="LSNO130">#REF!</definedName>
    <definedName name="LSNO130_2">#REF!</definedName>
    <definedName name="LSNO131">#REF!</definedName>
    <definedName name="LSNO131_2">#REF!</definedName>
    <definedName name="LSNO132">#REF!</definedName>
    <definedName name="LSNO132_2">#REF!</definedName>
    <definedName name="LSNO133">#REF!</definedName>
    <definedName name="LSNO133_2">#REF!</definedName>
    <definedName name="LSNO134">#REF!</definedName>
    <definedName name="LSNO134_2">#REF!</definedName>
    <definedName name="LSNO135">#REF!</definedName>
    <definedName name="LSNO135_2">#REF!</definedName>
    <definedName name="LSNO136">#REF!</definedName>
    <definedName name="LSNO136_2">#REF!</definedName>
    <definedName name="LSNO137">#REF!</definedName>
    <definedName name="LSNO137_2">#REF!</definedName>
    <definedName name="LSNO138">#REF!</definedName>
    <definedName name="LSNO138_2">#REF!</definedName>
    <definedName name="LSNO139">#REF!</definedName>
    <definedName name="LSNO139_2">#REF!</definedName>
    <definedName name="LSNO14">#REF!</definedName>
    <definedName name="LSNO14_2">#REF!</definedName>
    <definedName name="LSNO140">#REF!</definedName>
    <definedName name="LSNO140_2">#REF!</definedName>
    <definedName name="LSNO141">#REF!</definedName>
    <definedName name="LSNO141_2">#REF!</definedName>
    <definedName name="LSNO142">#REF!</definedName>
    <definedName name="LSNO142_2">#REF!</definedName>
    <definedName name="LSNO143">#REF!</definedName>
    <definedName name="LSNO143_2">#REF!</definedName>
    <definedName name="LSNO144">#REF!</definedName>
    <definedName name="LSNO144_2">#REF!</definedName>
    <definedName name="LSNO145">#REF!</definedName>
    <definedName name="LSNO145_2">#REF!</definedName>
    <definedName name="LSNO146">#REF!</definedName>
    <definedName name="LSNO146_2">#REF!</definedName>
    <definedName name="LSNO147">#REF!</definedName>
    <definedName name="LSNO147_2">#REF!</definedName>
    <definedName name="LSNO148">#REF!</definedName>
    <definedName name="LSNO148_2">#REF!</definedName>
    <definedName name="LSNO149">#REF!</definedName>
    <definedName name="LSNO149_2">#REF!</definedName>
    <definedName name="LSNO15">#REF!</definedName>
    <definedName name="LSNO15_10">#REF!</definedName>
    <definedName name="LSNO15_2">#REF!</definedName>
    <definedName name="LSNO150">#REF!</definedName>
    <definedName name="LSNO150_2">#REF!</definedName>
    <definedName name="LSNO151">#REF!</definedName>
    <definedName name="LSNO151_2">#REF!</definedName>
    <definedName name="LSNO152">#REF!</definedName>
    <definedName name="LSNO152_2">#REF!</definedName>
    <definedName name="LSNO153">#REF!</definedName>
    <definedName name="LSNO153_2">#REF!</definedName>
    <definedName name="LSNO154">#REF!</definedName>
    <definedName name="LSNO154_2">#REF!</definedName>
    <definedName name="LSNO155">#REF!</definedName>
    <definedName name="LSNO155_2">#REF!</definedName>
    <definedName name="LSNO156">#REF!</definedName>
    <definedName name="LSNO156_2">#REF!</definedName>
    <definedName name="LSNO157">#REF!</definedName>
    <definedName name="LSNO157_2">#REF!</definedName>
    <definedName name="LSNO158">#REF!</definedName>
    <definedName name="LSNO158_2">#REF!</definedName>
    <definedName name="LSNO159">#REF!</definedName>
    <definedName name="LSNO159_2">#REF!</definedName>
    <definedName name="LSNO16">#REF!</definedName>
    <definedName name="LSNO16_2">#REF!</definedName>
    <definedName name="LSNO160">#REF!</definedName>
    <definedName name="LSNO160_2">#REF!</definedName>
    <definedName name="LSNO161">#REF!</definedName>
    <definedName name="LSNO161_2">#REF!</definedName>
    <definedName name="LSNO162">#REF!</definedName>
    <definedName name="LSNO162_2">#REF!</definedName>
    <definedName name="LSNO163">#REF!</definedName>
    <definedName name="LSNO163_2">#REF!</definedName>
    <definedName name="LSNO164">#REF!</definedName>
    <definedName name="LSNO164_2">#REF!</definedName>
    <definedName name="LSNO165">#REF!</definedName>
    <definedName name="LSNO165_2">#REF!</definedName>
    <definedName name="LSNO166">#REF!</definedName>
    <definedName name="LSNO166_2">#REF!</definedName>
    <definedName name="LSNO167">#REF!</definedName>
    <definedName name="LSNO167_2">#REF!</definedName>
    <definedName name="LSNO168">#REF!</definedName>
    <definedName name="LSNO168_2">#REF!</definedName>
    <definedName name="LSNO169">#REF!</definedName>
    <definedName name="LSNO169_2">#REF!</definedName>
    <definedName name="LSNO17">#REF!</definedName>
    <definedName name="LSNO17_10">#REF!</definedName>
    <definedName name="LSNO17_2">#REF!</definedName>
    <definedName name="LSNO170">#REF!</definedName>
    <definedName name="LSNO170_2">#REF!</definedName>
    <definedName name="LSNO171">#REF!</definedName>
    <definedName name="LSNO171_2">#REF!</definedName>
    <definedName name="LSNO172">#REF!</definedName>
    <definedName name="LSNO172_2">#REF!</definedName>
    <definedName name="LSNO173">#REF!</definedName>
    <definedName name="LSNO173_2">#REF!</definedName>
    <definedName name="LSNO174">#REF!</definedName>
    <definedName name="LSNO174_2">#REF!</definedName>
    <definedName name="LSNO175">#REF!</definedName>
    <definedName name="LSNO175_2">#REF!</definedName>
    <definedName name="LSNO176">#REF!</definedName>
    <definedName name="LSNO176_2">#REF!</definedName>
    <definedName name="LSNO177">#REF!</definedName>
    <definedName name="LSNO177_2">#REF!</definedName>
    <definedName name="LSNO178">#REF!</definedName>
    <definedName name="LSNO178_2">#REF!</definedName>
    <definedName name="LSNO179">#REF!</definedName>
    <definedName name="LSNO179_2">#REF!</definedName>
    <definedName name="LSNO18">#REF!</definedName>
    <definedName name="LSNO18_2">#REF!</definedName>
    <definedName name="LSNO180">#REF!</definedName>
    <definedName name="LSNO180_2">#REF!</definedName>
    <definedName name="LSNO181">#REF!</definedName>
    <definedName name="LSNO181_2">#REF!</definedName>
    <definedName name="LSNO182">#REF!</definedName>
    <definedName name="LSNO182_2">#REF!</definedName>
    <definedName name="LSNO183">#REF!</definedName>
    <definedName name="LSNO183_2">#REF!</definedName>
    <definedName name="LSNO184">#REF!</definedName>
    <definedName name="LSNO184_2">#REF!</definedName>
    <definedName name="LSNO185">#REF!</definedName>
    <definedName name="LSNO185_2">#REF!</definedName>
    <definedName name="LSNO186">#REF!</definedName>
    <definedName name="LSNO186_2">#REF!</definedName>
    <definedName name="LSNO187">#REF!</definedName>
    <definedName name="LSNO187_2">#REF!</definedName>
    <definedName name="LSNO188">#REF!</definedName>
    <definedName name="LSNO188_2">#REF!</definedName>
    <definedName name="LSNO189">#REF!</definedName>
    <definedName name="LSNO189_2">#REF!</definedName>
    <definedName name="LSNO19">#REF!</definedName>
    <definedName name="LSNO19_2">#REF!</definedName>
    <definedName name="LSNO190">#REF!</definedName>
    <definedName name="LSNO190_2">#REF!</definedName>
    <definedName name="LSNO191">#REF!</definedName>
    <definedName name="LSNO191_2">#REF!</definedName>
    <definedName name="LSNO192">#REF!</definedName>
    <definedName name="LSNO192_2">#REF!</definedName>
    <definedName name="LSNO193">#REF!</definedName>
    <definedName name="LSNO193_2">#REF!</definedName>
    <definedName name="LSNO194">#REF!</definedName>
    <definedName name="LSNO194_2">#REF!</definedName>
    <definedName name="LSNO195">#REF!</definedName>
    <definedName name="LSNO195_2">#REF!</definedName>
    <definedName name="LSNO196">#REF!</definedName>
    <definedName name="LSNO196_2">#REF!</definedName>
    <definedName name="LSNO197">#REF!</definedName>
    <definedName name="LSNO197_2">#REF!</definedName>
    <definedName name="LSNO198">#REF!</definedName>
    <definedName name="LSNO198_2">#REF!</definedName>
    <definedName name="LSNO199">#REF!</definedName>
    <definedName name="LSNO199_2">#REF!</definedName>
    <definedName name="LSNO2">#REF!</definedName>
    <definedName name="LSNO2_2">#REF!</definedName>
    <definedName name="LSNO20">#REF!</definedName>
    <definedName name="LSNO20_2">#REF!</definedName>
    <definedName name="LSNO200">#REF!</definedName>
    <definedName name="LSNO200_2">#REF!</definedName>
    <definedName name="LSNO201">#REF!</definedName>
    <definedName name="LSNO201_2">#REF!</definedName>
    <definedName name="LSNO202">#REF!</definedName>
    <definedName name="LSNO202_2">#REF!</definedName>
    <definedName name="LSNO203">#REF!</definedName>
    <definedName name="LSNO203_2">#REF!</definedName>
    <definedName name="LSNO204">#REF!</definedName>
    <definedName name="LSNO204_2">#REF!</definedName>
    <definedName name="LSNO205">#REF!</definedName>
    <definedName name="LSNO205_2">#REF!</definedName>
    <definedName name="LSNO206">#REF!</definedName>
    <definedName name="LSNO206_2">#REF!</definedName>
    <definedName name="LSNO207">#REF!</definedName>
    <definedName name="LSNO207_2">#REF!</definedName>
    <definedName name="LSNO208">#REF!</definedName>
    <definedName name="LSNO208_2">#REF!</definedName>
    <definedName name="LSNO209">#REF!</definedName>
    <definedName name="LSNO209_2">#REF!</definedName>
    <definedName name="LSNO21">#REF!</definedName>
    <definedName name="LSNO21_10">#REF!</definedName>
    <definedName name="LSNO21_2">#REF!</definedName>
    <definedName name="LSNO210">#REF!</definedName>
    <definedName name="LSNO210_2">#REF!</definedName>
    <definedName name="LSNO211">#REF!</definedName>
    <definedName name="LSNO211_2">#REF!</definedName>
    <definedName name="LSNO212">#REF!</definedName>
    <definedName name="LSNO212_2">#REF!</definedName>
    <definedName name="LSNO213">#REF!</definedName>
    <definedName name="LSNO213_2">#REF!</definedName>
    <definedName name="LSNO214">#REF!</definedName>
    <definedName name="LSNO214_2">#REF!</definedName>
    <definedName name="LSNO215">#REF!</definedName>
    <definedName name="LSNO215_2">#REF!</definedName>
    <definedName name="LSNO216">#REF!</definedName>
    <definedName name="LSNO216_2">#REF!</definedName>
    <definedName name="LSNO217">#REF!</definedName>
    <definedName name="LSNO217_2">#REF!</definedName>
    <definedName name="LSNO218">#REF!</definedName>
    <definedName name="LSNO218_2">#REF!</definedName>
    <definedName name="LSNO219">#REF!</definedName>
    <definedName name="LSNO219_2">#REF!</definedName>
    <definedName name="LSNO22">#REF!</definedName>
    <definedName name="LSNO22_2">#REF!</definedName>
    <definedName name="LSNO220">#REF!</definedName>
    <definedName name="LSNO220_2">#REF!</definedName>
    <definedName name="LSNO221">#REF!</definedName>
    <definedName name="LSNO221_2">#REF!</definedName>
    <definedName name="LSNO222">#REF!</definedName>
    <definedName name="LSNO222_2">#REF!</definedName>
    <definedName name="LSNO223">#REF!</definedName>
    <definedName name="LSNO223_2">#REF!</definedName>
    <definedName name="LSNO224">#REF!</definedName>
    <definedName name="LSNO224_2">#REF!</definedName>
    <definedName name="LSNO225">#REF!</definedName>
    <definedName name="LSNO225_2">#REF!</definedName>
    <definedName name="LSNO226">#REF!</definedName>
    <definedName name="LSNO226_2">#REF!</definedName>
    <definedName name="LSNO227">#REF!</definedName>
    <definedName name="LSNO227_2">#REF!</definedName>
    <definedName name="LSNO228">#REF!</definedName>
    <definedName name="LSNO228_2">#REF!</definedName>
    <definedName name="LSNO229">#REF!</definedName>
    <definedName name="LSNO229_2">#REF!</definedName>
    <definedName name="LSNO23">#REF!</definedName>
    <definedName name="LSNO23_2">#REF!</definedName>
    <definedName name="LSNO230">#REF!</definedName>
    <definedName name="LSNO230_2">#REF!</definedName>
    <definedName name="LSNO231">#REF!</definedName>
    <definedName name="LSNO231_2">#REF!</definedName>
    <definedName name="LSNO232">#REF!</definedName>
    <definedName name="LSNO232_2">#REF!</definedName>
    <definedName name="LSNO233">#REF!</definedName>
    <definedName name="LSNO233_2">#REF!</definedName>
    <definedName name="LSNO234">#REF!</definedName>
    <definedName name="LSNO234_2">#REF!</definedName>
    <definedName name="LSNO235">#REF!</definedName>
    <definedName name="LSNO235_2">#REF!</definedName>
    <definedName name="LSNO236">#REF!</definedName>
    <definedName name="LSNO236_2">#REF!</definedName>
    <definedName name="LSNO237">#REF!</definedName>
    <definedName name="LSNO237_2">#REF!</definedName>
    <definedName name="LSNO238">#REF!</definedName>
    <definedName name="LSNO238_2">#REF!</definedName>
    <definedName name="LSNO239">#REF!</definedName>
    <definedName name="LSNO239_2">#REF!</definedName>
    <definedName name="LSNO24">#REF!</definedName>
    <definedName name="LSNO24_10">#REF!</definedName>
    <definedName name="LSNO24_2">#REF!</definedName>
    <definedName name="LSNO240">#REF!</definedName>
    <definedName name="LSNO240_2">#REF!</definedName>
    <definedName name="LSNO241">#REF!</definedName>
    <definedName name="LSNO241_2">#REF!</definedName>
    <definedName name="LSNO242">#REF!</definedName>
    <definedName name="LSNO242_2">#REF!</definedName>
    <definedName name="LSNO243">#REF!</definedName>
    <definedName name="LSNO243_2">#REF!</definedName>
    <definedName name="LSNO244">#REF!</definedName>
    <definedName name="LSNO244_2">#REF!</definedName>
    <definedName name="LSNO245">#REF!</definedName>
    <definedName name="LSNO245_2">#REF!</definedName>
    <definedName name="LSNO246">#REF!</definedName>
    <definedName name="LSNO246_2">#REF!</definedName>
    <definedName name="LSNO247">#REF!</definedName>
    <definedName name="LSNO247_2">#REF!</definedName>
    <definedName name="LSNO248">#REF!</definedName>
    <definedName name="LSNO248_2">#REF!</definedName>
    <definedName name="LSNO249">#REF!</definedName>
    <definedName name="LSNO249_2">#REF!</definedName>
    <definedName name="LSNO25">#REF!</definedName>
    <definedName name="LSNO25_2">#REF!</definedName>
    <definedName name="LSNO250">#REF!</definedName>
    <definedName name="LSNO250_2">#REF!</definedName>
    <definedName name="LSNO251">#REF!</definedName>
    <definedName name="LSNO251_2">#REF!</definedName>
    <definedName name="LSNO26">#REF!</definedName>
    <definedName name="LSNO26_10">#REF!</definedName>
    <definedName name="LSNO26_2">#REF!</definedName>
    <definedName name="LSNO27">#REF!</definedName>
    <definedName name="LSNO27_10">#REF!</definedName>
    <definedName name="LSNO27_2">#REF!</definedName>
    <definedName name="LSNO28">#REF!</definedName>
    <definedName name="LSNO28_10">#REF!</definedName>
    <definedName name="LSNO28_2">#REF!</definedName>
    <definedName name="LSNO29">#REF!</definedName>
    <definedName name="LSNO29_10">#REF!</definedName>
    <definedName name="LSNO29_2">#REF!</definedName>
    <definedName name="LSNO3">#REF!</definedName>
    <definedName name="LSNO3_2">#REF!</definedName>
    <definedName name="LSNO30">#REF!</definedName>
    <definedName name="LSNO30_10">#REF!</definedName>
    <definedName name="LSNO30_2">#REF!</definedName>
    <definedName name="LSNO31">#REF!</definedName>
    <definedName name="LSNO31_10">#REF!</definedName>
    <definedName name="LSNO31_2">#REF!</definedName>
    <definedName name="LSNO32">#REF!</definedName>
    <definedName name="LSNO32_10">#REF!</definedName>
    <definedName name="LSNO32_2">#REF!</definedName>
    <definedName name="LSNO33">#REF!</definedName>
    <definedName name="LSNO33_10">#REF!</definedName>
    <definedName name="LSNO33_2">#REF!</definedName>
    <definedName name="LSNO34">#REF!</definedName>
    <definedName name="LSNO34_2">#REF!</definedName>
    <definedName name="LSNO35">#REF!</definedName>
    <definedName name="LSNO35_10">#REF!</definedName>
    <definedName name="LSNO35_2">#REF!</definedName>
    <definedName name="LSNO36">#REF!</definedName>
    <definedName name="LSNO36_10">#REF!</definedName>
    <definedName name="LSNO36_2">#REF!</definedName>
    <definedName name="LSNO37">#REF!</definedName>
    <definedName name="LSNO37_2">#REF!</definedName>
    <definedName name="LSNO38">#REF!</definedName>
    <definedName name="LSNO38_2">#REF!</definedName>
    <definedName name="LSNO39">#REF!</definedName>
    <definedName name="LSNO39_2">#REF!</definedName>
    <definedName name="LSNO4">#REF!</definedName>
    <definedName name="LSNO4_2">#REF!</definedName>
    <definedName name="LSNO40">#REF!</definedName>
    <definedName name="LSNO40_2">#REF!</definedName>
    <definedName name="LSNO41">#REF!</definedName>
    <definedName name="LSNO41_2">#REF!</definedName>
    <definedName name="LSNO42">#REF!</definedName>
    <definedName name="LSNO42_2">#REF!</definedName>
    <definedName name="LSNO43">#REF!</definedName>
    <definedName name="LSNO43_2">#REF!</definedName>
    <definedName name="LSNO44">#REF!</definedName>
    <definedName name="LSNO44_2">#REF!</definedName>
    <definedName name="LSNO45">#REF!</definedName>
    <definedName name="LSNO45_2">#REF!</definedName>
    <definedName name="LSNO46">#REF!</definedName>
    <definedName name="LSNO46_2">#REF!</definedName>
    <definedName name="LSNO47">#REF!</definedName>
    <definedName name="LSNO47_2">#REF!</definedName>
    <definedName name="LSNO48">#REF!</definedName>
    <definedName name="LSNO48_2">#REF!</definedName>
    <definedName name="LSNO49">#REF!</definedName>
    <definedName name="LSNO49_2">#REF!</definedName>
    <definedName name="LSNO5">#REF!</definedName>
    <definedName name="LSNO5_2">#REF!</definedName>
    <definedName name="LSNO50">#REF!</definedName>
    <definedName name="LSNO50_2">#REF!</definedName>
    <definedName name="LSNO51">#REF!</definedName>
    <definedName name="LSNO51_2">#REF!</definedName>
    <definedName name="LSNO52">#REF!</definedName>
    <definedName name="LSNO52_2">#REF!</definedName>
    <definedName name="LSNO53">#REF!</definedName>
    <definedName name="LSNO53_2">#REF!</definedName>
    <definedName name="LSNO54">#REF!</definedName>
    <definedName name="LSNO54_2">#REF!</definedName>
    <definedName name="LSNO55">#REF!</definedName>
    <definedName name="LSNO55_2">#REF!</definedName>
    <definedName name="LSNO56">#REF!</definedName>
    <definedName name="LSNO56_2">#REF!</definedName>
    <definedName name="LSNO57">#REF!</definedName>
    <definedName name="LSNO57_2">#REF!</definedName>
    <definedName name="LSNO58">#REF!</definedName>
    <definedName name="LSNO58_2">#REF!</definedName>
    <definedName name="LSNO59">#REF!</definedName>
    <definedName name="LSNO59_2">#REF!</definedName>
    <definedName name="LSNO6">#REF!</definedName>
    <definedName name="LSNO6_2">#REF!</definedName>
    <definedName name="LSNO60">#REF!</definedName>
    <definedName name="LSNO60_2">#REF!</definedName>
    <definedName name="LSNO61">#REF!</definedName>
    <definedName name="LSNO61_2">#REF!</definedName>
    <definedName name="LSNO62">#REF!</definedName>
    <definedName name="LSNO62_2">#REF!</definedName>
    <definedName name="LSNO63">#REF!</definedName>
    <definedName name="LSNO63_2">#REF!</definedName>
    <definedName name="LSNO64">#REF!</definedName>
    <definedName name="LSNO64_2">#REF!</definedName>
    <definedName name="LSNO65">#REF!</definedName>
    <definedName name="LSNO65_2">#REF!</definedName>
    <definedName name="LSNO66">#REF!</definedName>
    <definedName name="LSNO66_2">#REF!</definedName>
    <definedName name="LSNO67">#REF!</definedName>
    <definedName name="LSNO67_2">#REF!</definedName>
    <definedName name="LSNO68">#REF!</definedName>
    <definedName name="LSNO68_2">#REF!</definedName>
    <definedName name="LSNO69">#REF!</definedName>
    <definedName name="LSNO69_2">#REF!</definedName>
    <definedName name="LSNO7">#REF!</definedName>
    <definedName name="LSNO7_10">#REF!</definedName>
    <definedName name="LSNO7_2">#REF!</definedName>
    <definedName name="LSNO70">#REF!</definedName>
    <definedName name="LSNO70_2">#REF!</definedName>
    <definedName name="LSNO71">#REF!</definedName>
    <definedName name="LSNO71_2">#REF!</definedName>
    <definedName name="LSNO72">#REF!</definedName>
    <definedName name="LSNO72_2">#REF!</definedName>
    <definedName name="LSNO73">#REF!</definedName>
    <definedName name="LSNO73_2">#REF!</definedName>
    <definedName name="LSNO74">#REF!</definedName>
    <definedName name="LSNO74_2">#REF!</definedName>
    <definedName name="LSNO75">#REF!</definedName>
    <definedName name="LSNO75_2">#REF!</definedName>
    <definedName name="LSNO76">#REF!</definedName>
    <definedName name="LSNO76_2">#REF!</definedName>
    <definedName name="LSNO77">#REF!</definedName>
    <definedName name="LSNO77_2">#REF!</definedName>
    <definedName name="LSNO78">#REF!</definedName>
    <definedName name="LSNO78_2">#REF!</definedName>
    <definedName name="LSNO79">#REF!</definedName>
    <definedName name="LSNO79_2">#REF!</definedName>
    <definedName name="LSNO8">#REF!</definedName>
    <definedName name="LSNO8_2">#REF!</definedName>
    <definedName name="LSNO80">#REF!</definedName>
    <definedName name="LSNO80_2">#REF!</definedName>
    <definedName name="LSNO81">#REF!</definedName>
    <definedName name="LSNO81_2">#REF!</definedName>
    <definedName name="LSNO82">#REF!</definedName>
    <definedName name="LSNO82_2">#REF!</definedName>
    <definedName name="LSNO83">#REF!</definedName>
    <definedName name="LSNO83_2">#REF!</definedName>
    <definedName name="LSNO84">#REF!</definedName>
    <definedName name="LSNO84_2">#REF!</definedName>
    <definedName name="LSNO85">#REF!</definedName>
    <definedName name="LSNO85_2">#REF!</definedName>
    <definedName name="LSNO86">#REF!</definedName>
    <definedName name="LSNO86_2">#REF!</definedName>
    <definedName name="LSNO87">#REF!</definedName>
    <definedName name="LSNO87_2">#REF!</definedName>
    <definedName name="LSNO88">#REF!</definedName>
    <definedName name="LSNO88_2">#REF!</definedName>
    <definedName name="LSNO89">#REF!</definedName>
    <definedName name="LSNO89_2">#REF!</definedName>
    <definedName name="LSNO9">#REF!</definedName>
    <definedName name="LSNO9_10">#REF!</definedName>
    <definedName name="LSNO9_2">#REF!</definedName>
    <definedName name="LSNO90">#REF!</definedName>
    <definedName name="LSNO90_2">#REF!</definedName>
    <definedName name="LSNO91">#REF!</definedName>
    <definedName name="LSNO91_2">#REF!</definedName>
    <definedName name="LSNO92">#REF!</definedName>
    <definedName name="LSNO92_2">#REF!</definedName>
    <definedName name="LSNO93">#REF!</definedName>
    <definedName name="LSNO93_2">#REF!</definedName>
    <definedName name="LSNO94">#REF!</definedName>
    <definedName name="LSNO94_2">#REF!</definedName>
    <definedName name="LSNO95">#REF!</definedName>
    <definedName name="LSNO95_2">#REF!</definedName>
    <definedName name="LSNO96">#REF!</definedName>
    <definedName name="LSNO96_2">#REF!</definedName>
    <definedName name="LSNO97">#REF!</definedName>
    <definedName name="LSNO97_2">#REF!</definedName>
    <definedName name="LSNO98">#REF!</definedName>
    <definedName name="LSNO98_2">#REF!</definedName>
    <definedName name="LSNO99">#REF!</definedName>
    <definedName name="LSNO99_2">#REF!</definedName>
    <definedName name="LSS">#REF!</definedName>
    <definedName name="lt">"#REF!"</definedName>
    <definedName name="LTB">#REF!</definedName>
    <definedName name="lub">#REF!</definedName>
    <definedName name="LUMEN">#REF!</definedName>
    <definedName name="LUMEN___0">#REF!</definedName>
    <definedName name="LUMEN___13">#REF!</definedName>
    <definedName name="lumnm" hidden="1">{#N/A,#N/A,TRUE,"Front";#N/A,#N/A,TRUE,"Simple Letter";#N/A,#N/A,TRUE,"Inside";#N/A,#N/A,TRUE,"Contents";#N/A,#N/A,TRUE,"Basis";#N/A,#N/A,TRUE,"Inclusions";#N/A,#N/A,TRUE,"Exclusions";#N/A,#N/A,TRUE,"Areas";#N/A,#N/A,TRUE,"Summary";#N/A,#N/A,TRUE,"Detail"}</definedName>
    <definedName name="Lump_Sum">#REF!</definedName>
    <definedName name="LUX">#REF!</definedName>
    <definedName name="LUX___0">#REF!</definedName>
    <definedName name="LUX___13">#REF!</definedName>
    <definedName name="LVL">#REF!</definedName>
    <definedName name="LVL_Z1">#REF!</definedName>
    <definedName name="lwing">#REF!</definedName>
    <definedName name="Lwmm">#REF!</definedName>
    <definedName name="Lx">#REF!</definedName>
    <definedName name="Lx___0">#REF!</definedName>
    <definedName name="Lx___13">#REF!</definedName>
    <definedName name="M">#REF!</definedName>
    <definedName name="m___0">#REF!</definedName>
    <definedName name="m___13">#REF!</definedName>
    <definedName name="M_0.50">#REF!</definedName>
    <definedName name="M_01">#REF!</definedName>
    <definedName name="M_02">#REF!</definedName>
    <definedName name="M_03">#REF!</definedName>
    <definedName name="M_04">#REF!</definedName>
    <definedName name="M_05">#REF!</definedName>
    <definedName name="M_054">#REF!</definedName>
    <definedName name="M_06">#REF!</definedName>
    <definedName name="M_07">#REF!</definedName>
    <definedName name="M_08">#REF!</definedName>
    <definedName name="M_082">#REF!</definedName>
    <definedName name="M_09">#REF!</definedName>
    <definedName name="M_090">#REF!</definedName>
    <definedName name="M_097">#REF!</definedName>
    <definedName name="M_10">#REF!</definedName>
    <definedName name="M_100">#REF!</definedName>
    <definedName name="M_101">#REF!</definedName>
    <definedName name="M_102">#REF!</definedName>
    <definedName name="M_103">#REF!</definedName>
    <definedName name="M_104">#REF!</definedName>
    <definedName name="M_105">#REF!</definedName>
    <definedName name="M_106">#REF!</definedName>
    <definedName name="M_107">#REF!</definedName>
    <definedName name="M_108">#REF!</definedName>
    <definedName name="M_109">#REF!</definedName>
    <definedName name="M_11">#REF!</definedName>
    <definedName name="M_110">#REF!</definedName>
    <definedName name="M_111">#REF!</definedName>
    <definedName name="M_112">#REF!</definedName>
    <definedName name="M_113">#REF!</definedName>
    <definedName name="M_114">#REF!</definedName>
    <definedName name="M_115">#REF!</definedName>
    <definedName name="M_116">#REF!</definedName>
    <definedName name="M_117">#REF!</definedName>
    <definedName name="M_118">#REF!</definedName>
    <definedName name="M_119">#REF!</definedName>
    <definedName name="M_12">#REF!</definedName>
    <definedName name="M_120">#REF!</definedName>
    <definedName name="M_121">#REF!</definedName>
    <definedName name="M_122">#REF!</definedName>
    <definedName name="M_123">#REF!</definedName>
    <definedName name="M_124">#REF!</definedName>
    <definedName name="M_125">#REF!</definedName>
    <definedName name="M_126">#REF!</definedName>
    <definedName name="M_127">#REF!</definedName>
    <definedName name="M_128">#REF!</definedName>
    <definedName name="M_129">#REF!</definedName>
    <definedName name="M_13">#REF!</definedName>
    <definedName name="M_130">#REF!</definedName>
    <definedName name="M_131">#REF!</definedName>
    <definedName name="M_132">#REF!</definedName>
    <definedName name="M_133">#REF!</definedName>
    <definedName name="M_134">#REF!</definedName>
    <definedName name="M_135">#REF!</definedName>
    <definedName name="M_136">#REF!</definedName>
    <definedName name="M_137">#REF!</definedName>
    <definedName name="M_138">#REF!</definedName>
    <definedName name="M_139">#REF!</definedName>
    <definedName name="M_14">#REF!</definedName>
    <definedName name="M_140">#REF!</definedName>
    <definedName name="M_141">#REF!</definedName>
    <definedName name="M_142">#REF!</definedName>
    <definedName name="M_143">#REF!</definedName>
    <definedName name="M_144">#REF!</definedName>
    <definedName name="M_145">#REF!</definedName>
    <definedName name="M_146">#REF!</definedName>
    <definedName name="M_147">#REF!</definedName>
    <definedName name="M_148">#REF!</definedName>
    <definedName name="M_149">#REF!</definedName>
    <definedName name="M_15">#REF!</definedName>
    <definedName name="M_150">#REF!</definedName>
    <definedName name="M_16">#REF!</definedName>
    <definedName name="M_164">#REF!</definedName>
    <definedName name="M_17">#REF!</definedName>
    <definedName name="M_18">#REF!</definedName>
    <definedName name="M_180">#REF!</definedName>
    <definedName name="M_189">#REF!</definedName>
    <definedName name="M_19">#REF!</definedName>
    <definedName name="M_20">#REF!</definedName>
    <definedName name="M_21">#REF!</definedName>
    <definedName name="M_22">#REF!</definedName>
    <definedName name="M_23">#REF!</definedName>
    <definedName name="M_24">#REF!</definedName>
    <definedName name="M_25">#REF!</definedName>
    <definedName name="M_25_box_Culvert">#REF!</definedName>
    <definedName name="M_25_box_Culvert_1">"#REF!"</definedName>
    <definedName name="M_25_box_Culvert_1_1">"#REF!"</definedName>
    <definedName name="M_25_box_Culvert_1_17">"#REF!"</definedName>
    <definedName name="M_25_box_Culvert_1_17_1">"#REF!"</definedName>
    <definedName name="M_25_box_Culvert_1_2">"#REF!"</definedName>
    <definedName name="M_25_box_Culvert_1_22">"#REF!"</definedName>
    <definedName name="M_25_box_Culvert_1_22_1">"#REF!"</definedName>
    <definedName name="M_25_box_Culvert_10">"#REF!"</definedName>
    <definedName name="M_25_box_Culvert_10_1">"#REF!"</definedName>
    <definedName name="M_25_box_Culvert_10_17">"#REF!"</definedName>
    <definedName name="M_25_box_Culvert_10_17_1">"#REF!"</definedName>
    <definedName name="M_25_box_Culvert_10_22">"#REF!"</definedName>
    <definedName name="M_25_box_Culvert_10_22_1">"#REF!"</definedName>
    <definedName name="M_25_box_Culvert_11">"#REF!"</definedName>
    <definedName name="M_25_box_Culvert_11_1">"#REF!"</definedName>
    <definedName name="M_25_box_Culvert_11_17">"#REF!"</definedName>
    <definedName name="M_25_box_Culvert_11_17_1">"#REF!"</definedName>
    <definedName name="M_25_box_Culvert_11_22">"#REF!"</definedName>
    <definedName name="M_25_box_Culvert_11_22_1">"#REF!"</definedName>
    <definedName name="M_25_box_Culvert_12">"#REF!"</definedName>
    <definedName name="M_25_box_Culvert_12_1">"#REF!"</definedName>
    <definedName name="M_25_box_Culvert_12_17">"#REF!"</definedName>
    <definedName name="M_25_box_Culvert_12_17_1">"#REF!"</definedName>
    <definedName name="M_25_box_Culvert_12_22">"#REF!"</definedName>
    <definedName name="M_25_box_Culvert_12_22_1">"#REF!"</definedName>
    <definedName name="M_25_box_Culvert_14">"#REF!"</definedName>
    <definedName name="M_25_box_Culvert_14_1">"#REF!"</definedName>
    <definedName name="M_25_box_Culvert_14_17">"#REF!"</definedName>
    <definedName name="M_25_box_Culvert_14_17_1">"#REF!"</definedName>
    <definedName name="M_25_box_Culvert_14_22">"#REF!"</definedName>
    <definedName name="M_25_box_Culvert_14_22_1">"#REF!"</definedName>
    <definedName name="M_25_box_Culvert_16">"#REF!"</definedName>
    <definedName name="M_25_box_Culvert_16_1">"#REF!"</definedName>
    <definedName name="M_25_box_Culvert_16_17">"#REF!"</definedName>
    <definedName name="M_25_box_Culvert_16_17_1">"#REF!"</definedName>
    <definedName name="M_25_box_Culvert_16_22">"#REF!"</definedName>
    <definedName name="M_25_box_Culvert_16_22_1">"#REF!"</definedName>
    <definedName name="M_25_box_Culvert_17">"#REF!"</definedName>
    <definedName name="M_25_box_Culvert_17_1">"#REF!"</definedName>
    <definedName name="M_25_box_Culvert_18">#REF!</definedName>
    <definedName name="M_25_box_Culvert_19">#REF!</definedName>
    <definedName name="M_25_box_Culvert_22">"#REF!"</definedName>
    <definedName name="M_25_box_Culvert_22_1">"#REF!"</definedName>
    <definedName name="M_25_box_Culvert_3">"#REF!"</definedName>
    <definedName name="M_25_box_Culvert_3_1">"#REF!"</definedName>
    <definedName name="M_25_box_Culvert_3_1_1">"#REF!"</definedName>
    <definedName name="M_25_box_Culvert_3_1_17">"#REF!"</definedName>
    <definedName name="M_25_box_Culvert_3_1_17_1">"#REF!"</definedName>
    <definedName name="M_25_box_Culvert_3_1_2">"#REF!"</definedName>
    <definedName name="M_25_box_Culvert_3_1_22">"#REF!"</definedName>
    <definedName name="M_25_box_Culvert_3_1_22_1">"#REF!"</definedName>
    <definedName name="M_25_box_Culvert_3_10">"#REF!"</definedName>
    <definedName name="M_25_box_Culvert_3_10_1">"#REF!"</definedName>
    <definedName name="M_25_box_Culvert_3_10_17">"#REF!"</definedName>
    <definedName name="M_25_box_Culvert_3_10_17_1">"#REF!"</definedName>
    <definedName name="M_25_box_Culvert_3_10_22">"#REF!"</definedName>
    <definedName name="M_25_box_Culvert_3_10_22_1">"#REF!"</definedName>
    <definedName name="M_25_box_Culvert_3_11">"#REF!"</definedName>
    <definedName name="M_25_box_Culvert_3_11_1">"#REF!"</definedName>
    <definedName name="M_25_box_Culvert_3_11_17">"#REF!"</definedName>
    <definedName name="M_25_box_Culvert_3_11_17_1">"#REF!"</definedName>
    <definedName name="M_25_box_Culvert_3_11_22">"#REF!"</definedName>
    <definedName name="M_25_box_Culvert_3_11_22_1">"#REF!"</definedName>
    <definedName name="M_25_box_Culvert_3_12">"#REF!"</definedName>
    <definedName name="M_25_box_Culvert_3_12_1">"#REF!"</definedName>
    <definedName name="M_25_box_Culvert_3_12_17">"#REF!"</definedName>
    <definedName name="M_25_box_Culvert_3_12_17_1">"#REF!"</definedName>
    <definedName name="M_25_box_Culvert_3_12_22">"#REF!"</definedName>
    <definedName name="M_25_box_Culvert_3_12_22_1">"#REF!"</definedName>
    <definedName name="M_25_box_Culvert_3_14">"#REF!"</definedName>
    <definedName name="M_25_box_Culvert_3_14_1">"#REF!"</definedName>
    <definedName name="M_25_box_Culvert_3_14_17">"#REF!"</definedName>
    <definedName name="M_25_box_Culvert_3_14_17_1">"#REF!"</definedName>
    <definedName name="M_25_box_Culvert_3_14_22">"#REF!"</definedName>
    <definedName name="M_25_box_Culvert_3_14_22_1">"#REF!"</definedName>
    <definedName name="M_25_box_Culvert_3_16">"#REF!"</definedName>
    <definedName name="M_25_box_Culvert_3_16_1">"#REF!"</definedName>
    <definedName name="M_25_box_Culvert_3_16_17">"#REF!"</definedName>
    <definedName name="M_25_box_Culvert_3_16_17_1">"#REF!"</definedName>
    <definedName name="M_25_box_Culvert_3_16_22">"#REF!"</definedName>
    <definedName name="M_25_box_Culvert_3_16_22_1">"#REF!"</definedName>
    <definedName name="M_25_box_Culvert_3_17">"#REF!"</definedName>
    <definedName name="M_25_box_Culvert_3_17_1">"#REF!"</definedName>
    <definedName name="M_25_box_Culvert_3_22">"#REF!"</definedName>
    <definedName name="M_25_box_Culvert_3_22_1">"#REF!"</definedName>
    <definedName name="M_25_box_Culvert_3_5">"#REF!"</definedName>
    <definedName name="M_25_box_Culvert_3_5_1">"#REF!"</definedName>
    <definedName name="M_25_box_Culvert_3_8">"#REF!"</definedName>
    <definedName name="M_25_box_Culvert_3_8_1">"#REF!"</definedName>
    <definedName name="M_25_box_Culvert_3_8_17">"#REF!"</definedName>
    <definedName name="M_25_box_Culvert_3_8_17_1">"#REF!"</definedName>
    <definedName name="M_25_box_Culvert_3_8_22">"#REF!"</definedName>
    <definedName name="M_25_box_Culvert_3_8_22_1">"#REF!"</definedName>
    <definedName name="M_25_box_Culvert_3_9">"#REF!"</definedName>
    <definedName name="M_25_box_Culvert_3_9_1">"#REF!"</definedName>
    <definedName name="M_25_box_Culvert_3_9_17">"#REF!"</definedName>
    <definedName name="M_25_box_Culvert_3_9_17_1">"#REF!"</definedName>
    <definedName name="M_25_box_Culvert_3_9_22">"#REF!"</definedName>
    <definedName name="M_25_box_Culvert_3_9_22_1">"#REF!"</definedName>
    <definedName name="M_25_box_Culvert_5">"#REF!"</definedName>
    <definedName name="M_25_box_Culvert_5_1">"#REF!"</definedName>
    <definedName name="M_25_box_Culvert_7">#REF!</definedName>
    <definedName name="M_25_box_Culvert_8">"#REF!"</definedName>
    <definedName name="M_25_box_Culvert_8_1">"#REF!"</definedName>
    <definedName name="M_25_box_Culvert_8_17">"#REF!"</definedName>
    <definedName name="M_25_box_Culvert_8_17_1">"#REF!"</definedName>
    <definedName name="M_25_box_Culvert_8_22">"#REF!"</definedName>
    <definedName name="M_25_box_Culvert_8_22_1">"#REF!"</definedName>
    <definedName name="M_25_box_Culvert_9">"#REF!"</definedName>
    <definedName name="M_25_box_Culvert_9_1">"#REF!"</definedName>
    <definedName name="M_25_box_Culvert_9_17">"#REF!"</definedName>
    <definedName name="M_25_box_Culvert_9_17_1">"#REF!"</definedName>
    <definedName name="M_25_box_Culvert_9_22">"#REF!"</definedName>
    <definedName name="M_25_box_Culvert_9_22_1">"#REF!"</definedName>
    <definedName name="M_25_box_Culvet_">#REF!</definedName>
    <definedName name="M_26">#REF!</definedName>
    <definedName name="M_27">#REF!</definedName>
    <definedName name="M_28">#REF!</definedName>
    <definedName name="M_29">#REF!</definedName>
    <definedName name="M_30">#REF!</definedName>
    <definedName name="M_31">#REF!</definedName>
    <definedName name="M_32">#REF!</definedName>
    <definedName name="M_33">#REF!</definedName>
    <definedName name="M_34">#REF!</definedName>
    <definedName name="M_35">#REF!</definedName>
    <definedName name="M_36">#REF!</definedName>
    <definedName name="M_37">#REF!</definedName>
    <definedName name="M_38">#REF!</definedName>
    <definedName name="M_39">#REF!</definedName>
    <definedName name="M_40">#REF!</definedName>
    <definedName name="M_41">#REF!</definedName>
    <definedName name="M_42">#REF!</definedName>
    <definedName name="M_43">#REF!</definedName>
    <definedName name="M_44">#REF!</definedName>
    <definedName name="M_45">#REF!</definedName>
    <definedName name="M_46">#REF!</definedName>
    <definedName name="M_47">#REF!</definedName>
    <definedName name="M_48">#REF!</definedName>
    <definedName name="M_49">#REF!</definedName>
    <definedName name="M_50">#REF!</definedName>
    <definedName name="M_51">#REF!</definedName>
    <definedName name="M_52">#REF!</definedName>
    <definedName name="M_53">#REF!</definedName>
    <definedName name="M_54">#REF!</definedName>
    <definedName name="M_55">#REF!</definedName>
    <definedName name="M_56">#REF!</definedName>
    <definedName name="M_57">#REF!</definedName>
    <definedName name="M_58">#REF!</definedName>
    <definedName name="M_59">#REF!</definedName>
    <definedName name="M_60">#REF!</definedName>
    <definedName name="M_61">#REF!</definedName>
    <definedName name="M_62">#REF!</definedName>
    <definedName name="M_63">#REF!</definedName>
    <definedName name="M_64">#REF!</definedName>
    <definedName name="M_65">#REF!</definedName>
    <definedName name="M_66">#REF!</definedName>
    <definedName name="M_67">#REF!</definedName>
    <definedName name="M_68">#REF!</definedName>
    <definedName name="M_69">#REF!</definedName>
    <definedName name="M_70">#REF!</definedName>
    <definedName name="M_71">#REF!</definedName>
    <definedName name="M_72">#REF!</definedName>
    <definedName name="M_73">#REF!</definedName>
    <definedName name="M_74">#REF!</definedName>
    <definedName name="M_75">#REF!</definedName>
    <definedName name="M_76">#REF!</definedName>
    <definedName name="M_77">#REF!</definedName>
    <definedName name="M_78">#REF!</definedName>
    <definedName name="M_79">#REF!</definedName>
    <definedName name="M_80">#REF!</definedName>
    <definedName name="M_81">#REF!</definedName>
    <definedName name="M_82">#REF!</definedName>
    <definedName name="M_83">#REF!</definedName>
    <definedName name="M_84">#REF!</definedName>
    <definedName name="M_85">#REF!</definedName>
    <definedName name="M_86">#REF!</definedName>
    <definedName name="M_87">#REF!</definedName>
    <definedName name="M_88">#REF!</definedName>
    <definedName name="M_89">#REF!</definedName>
    <definedName name="M_90">#REF!</definedName>
    <definedName name="M_91">#REF!</definedName>
    <definedName name="M_92">#REF!</definedName>
    <definedName name="M_93">#REF!</definedName>
    <definedName name="M_94">#REF!</definedName>
    <definedName name="M_95">#REF!</definedName>
    <definedName name="M_96">#REF!</definedName>
    <definedName name="M_97">#REF!</definedName>
    <definedName name="M_98">#REF!</definedName>
    <definedName name="M_99">#REF!</definedName>
    <definedName name="M_Aggregate_10">#REF!</definedName>
    <definedName name="M_Aggregate_20">#REF!</definedName>
    <definedName name="M_Aggregate_224_236m_WMM">#REF!</definedName>
    <definedName name="M_Aggregate_375mmMaximum_224_56mm">#REF!</definedName>
    <definedName name="M_Aggregate_40">#REF!</definedName>
    <definedName name="M_Aggregate_45_224m_WMM">#REF!</definedName>
    <definedName name="M_Aggregate_Crushable_GradeII">#REF!</definedName>
    <definedName name="M_Aggregate_Crushable_GradeIII">#REF!</definedName>
    <definedName name="M_Aggregate_GradeII_19mmNominal_10_5mm">#REF!</definedName>
    <definedName name="M_Aggregate_GradeII_19mmNominal_25_10mm">#REF!</definedName>
    <definedName name="M_Aggregate_GradeII_19mmNominal_5mm_below">#REF!</definedName>
    <definedName name="M_Aggregate_GradeII_63_45mm">#REF!</definedName>
    <definedName name="M_Aggregate_GradeIII_53_224mm">#REF!</definedName>
    <definedName name="M_AluminiumSheeting_15mm">#REF!</definedName>
    <definedName name="M_AluminiumSheeting_15mm_12">NA()</definedName>
    <definedName name="M_AluminiumSheeting_15mm_7">NA()</definedName>
    <definedName name="M_AluminiumSheeting_15mm_8">NA()</definedName>
    <definedName name="M_BindingMaterial">#REF!</definedName>
    <definedName name="M_BindingWire">#REF!</definedName>
    <definedName name="M_Bitumen_CRM">#REF!</definedName>
    <definedName name="M_Bitumen_NRM">#REF!</definedName>
    <definedName name="M_Bitumen_PM">#REF!</definedName>
    <definedName name="M_Bitumen_S65">#REF!</definedName>
    <definedName name="M_Bitumen_S90">#REF!</definedName>
    <definedName name="M_BitumenEmulsion_RS1">#REF!</definedName>
    <definedName name="M_BitumenEmulsion_SS1">#REF!</definedName>
    <definedName name="M_BitumenSealant">#REF!</definedName>
    <definedName name="M_BondStone_400_150_150mm">#REF!</definedName>
    <definedName name="M_Brick_1stClass">#REF!</definedName>
    <definedName name="M_Cement">#REF!</definedName>
    <definedName name="M_CementPrimer">#REF!</definedName>
    <definedName name="M_CompensationForEarthTakenFromPrivateLand">#REF!</definedName>
    <definedName name="M_CorrosionResistantStructuralSteelGrating">#REF!</definedName>
    <definedName name="M_CrowBars_40mm">#REF!</definedName>
    <definedName name="M_CrushedSand_OR_Grit">#REF!</definedName>
    <definedName name="M_CrushedStoneAggregate_265_75">#REF!</definedName>
    <definedName name="M_CrushedStoneChipping_132">#REF!</definedName>
    <definedName name="M_CrushedStoneChipping_67mm_100Passing_112mm">#REF!</definedName>
    <definedName name="M_CrushedStoneChipping_95">#REF!</definedName>
    <definedName name="M_CuringCompound">#REF!</definedName>
    <definedName name="M_DebondingStrips">#REF!</definedName>
    <definedName name="M_Districts">#REF!</definedName>
    <definedName name="M_FarmyardManure">#REF!</definedName>
    <definedName name="M_FevicolAdhesive">#REF!</definedName>
    <definedName name="M_FilterMedia">#REF!</definedName>
    <definedName name="M_FineAggregate_CrushedSand">#REF!</definedName>
    <definedName name="M_GIPipe_100mm">#REF!</definedName>
    <definedName name="M_GradedStoneAggregate">#REF!</definedName>
    <definedName name="M_GranularMaterial">#REF!</definedName>
    <definedName name="M_Indigo">#REF!</definedName>
    <definedName name="M_JointFillerBoard">#REF!</definedName>
    <definedName name="M_JuteRope_12mm">#REF!</definedName>
    <definedName name="M_L">#REF!</definedName>
    <definedName name="M_LeaseHolders">#REF!</definedName>
    <definedName name="M_Lime">#REF!</definedName>
    <definedName name="M_Materials">#REF!</definedName>
    <definedName name="M_MS_Sheet_15mm">#REF!</definedName>
    <definedName name="M_MS_Sheet_2mm">#REF!</definedName>
    <definedName name="M_MSClamps">#REF!</definedName>
    <definedName name="M_MSFlat_StructuralSteel">#REF!</definedName>
    <definedName name="M_MSSheetTube_47_47mm_12_SWG">#REF!</definedName>
    <definedName name="M_Paint_SyntheticEnamel">#REF!</definedName>
    <definedName name="M_Plasticizer">#REF!</definedName>
    <definedName name="M_PolytheneSheet_125">#REF!</definedName>
    <definedName name="M_PolytheneSheething">#REF!</definedName>
    <definedName name="M_QuarriedStone_150_200mm">#REF!</definedName>
    <definedName name="M_RCCPipeNP3_1000mm">#REF!</definedName>
    <definedName name="M_RCCPipeNP3_1200mm">#REF!</definedName>
    <definedName name="M_RCCPipeNP3_750mm">#REF!</definedName>
    <definedName name="M_S">#REF!</definedName>
    <definedName name="M_Sand_Coarse">#REF!</definedName>
    <definedName name="M_Sand_Fine">#REF!</definedName>
    <definedName name="M_SteelReinforcement_HYSDBars">#REF!</definedName>
    <definedName name="M_SteelReinforcement_MSRoundBars">#REF!</definedName>
    <definedName name="M_StoneBoulder_150mm_below">#REF!</definedName>
    <definedName name="M_StoneForCoarseRubbleMasonry_1stSort">#REF!</definedName>
    <definedName name="M_StoneForCoarseRubbleMasonry_2ndSort">#REF!</definedName>
    <definedName name="M_StoneForRandomRubbleMasonry">#REF!</definedName>
    <definedName name="M_StoneScreening_TypeB_112mm_Grade2">#REF!</definedName>
    <definedName name="M_StoneScreening_TypeB_112mm_Grade3">#REF!</definedName>
    <definedName name="M_StoneSpalls">#REF!</definedName>
    <definedName name="M_Suppliers">#REF!</definedName>
    <definedName name="M_Transporters">#REF!</definedName>
    <definedName name="M_UL">#REF!</definedName>
    <definedName name="M_Vehicles">#REF!</definedName>
    <definedName name="M_Water">#REF!</definedName>
    <definedName name="M_WellGradedGranularBaseMaterial_GradeA_236mm">#REF!</definedName>
    <definedName name="M_WellGradedGranularBaseMaterial_GradeA_265_475mm">#REF!</definedName>
    <definedName name="M_WellGradedGranularBaseMaterial_GradeA_53_265mm">#REF!</definedName>
    <definedName name="M_WellGradedGranularBaseMaterial_GradeC_236mm_below">#REF!</definedName>
    <definedName name="M_WellGradedGranularBaseMaterial_GradeC_95_475mm">#REF!</definedName>
    <definedName name="M_WellGradedMateralForSubbase_GradeI_236mm_below">#REF!</definedName>
    <definedName name="M_WellGradedMateralForSubbase_GradeI_53_95mm">#REF!</definedName>
    <definedName name="M_WellGradedMateralForSubbase_GradeI_95_236mm">#REF!</definedName>
    <definedName name="M_WellGradedMateralForSubbase_GradeII_236mm_below">#REF!</definedName>
    <definedName name="M_WellGradedMateralForSubbase_GradeII_265_95mm">#REF!</definedName>
    <definedName name="M_WellGradedMateralForSubbase_GradeII_95_236mm">#REF!</definedName>
    <definedName name="M_WellGradedMateralForSubbase_GradeIII_236mm_below">#REF!</definedName>
    <definedName name="M_WellGradedMateralForSubbase_GradeIII_475_236mm">#REF!</definedName>
    <definedName name="M_WellGradedMateralForSubbase_GradeIII_95_475mm">#REF!</definedName>
    <definedName name="M_WoodenSleepers">#REF!</definedName>
    <definedName name="m10_foundation">#REF!</definedName>
    <definedName name="M10cement">#REF!</definedName>
    <definedName name="M10L">#REF!</definedName>
    <definedName name="m10levelling">#REF!</definedName>
    <definedName name="M10M">#REF!</definedName>
    <definedName name="M10P">#REF!</definedName>
    <definedName name="m10pcc">#REF!</definedName>
    <definedName name="M12aE" hidden="1">{"'照明目录'!$A$1:$H$31"}</definedName>
    <definedName name="M15_Cement">#REF!</definedName>
    <definedName name="m15_levelling">#REF!</definedName>
    <definedName name="M15_Metal20mm">#REF!</definedName>
    <definedName name="M15_Sand">#REF!</definedName>
    <definedName name="M15cement">#REF!</definedName>
    <definedName name="m15curtainwall">#REF!</definedName>
    <definedName name="M15drainmedian">#REF!</definedName>
    <definedName name="m15flooring">#REF!</definedName>
    <definedName name="m15foundn">#REF!</definedName>
    <definedName name="m15foundnbnh">#REF!</definedName>
    <definedName name="m15foundnbridge">#REF!</definedName>
    <definedName name="m15foundnc">#REF!</definedName>
    <definedName name="m15foundncnh">#REF!</definedName>
    <definedName name="m15grade">#REF!</definedName>
    <definedName name="m15infoundn">#REF!</definedName>
    <definedName name="m15levelling">#REF!</definedName>
    <definedName name="m15levelling_8">"#REF!"</definedName>
    <definedName name="m15levellingcourse">#REF!</definedName>
    <definedName name="m15outall">#REF!</definedName>
    <definedName name="M15outfall">#REF!</definedName>
    <definedName name="m15pcc">#REF!</definedName>
    <definedName name="m15supercnh">#REF!</definedName>
    <definedName name="M20_cement">#REF!</definedName>
    <definedName name="M20_Metal20mm">#REF!</definedName>
    <definedName name="M20_sand">#REF!</definedName>
    <definedName name="m20_sub">#REF!</definedName>
    <definedName name="m20cope">#REF!</definedName>
    <definedName name="m20flooring">#REF!</definedName>
    <definedName name="m20foundn">#REF!</definedName>
    <definedName name="m20grade">#REF!</definedName>
    <definedName name="M20L">#REF!</definedName>
    <definedName name="M20M">#REF!</definedName>
    <definedName name="M20P">#REF!</definedName>
    <definedName name="m20pcc">#REF!</definedName>
    <definedName name="M20PCCcement">#REF!</definedName>
    <definedName name="m20rcc">#REF!</definedName>
    <definedName name="m20wingabut">#REF!</definedName>
    <definedName name="M25_cement">#REF!</definedName>
    <definedName name="M25_Metal20mm">#REF!</definedName>
    <definedName name="M25_sand">#REF!</definedName>
    <definedName name="m25approach">#REF!</definedName>
    <definedName name="m25approachbridge">#REF!</definedName>
    <definedName name="m25approachpcc">#REF!</definedName>
    <definedName name="m25deck">#REF!</definedName>
    <definedName name="m25foundbridge">#REF!</definedName>
    <definedName name="m25foundnbridge">#REF!</definedName>
    <definedName name="M25L">#REF!</definedName>
    <definedName name="M25M">#REF!</definedName>
    <definedName name="M25P">#REF!</definedName>
    <definedName name="m25pcc">#REF!</definedName>
    <definedName name="M25PCCcement">#REF!</definedName>
    <definedName name="M25RCCcement">#REF!</definedName>
    <definedName name="m25sub">#REF!</definedName>
    <definedName name="m3_TTL">#REF!</definedName>
    <definedName name="m3_Unit">#REF!</definedName>
    <definedName name="M30cement">#REF!</definedName>
    <definedName name="M30L">#REF!</definedName>
    <definedName name="M30M">#REF!</definedName>
    <definedName name="m30main">#REF!</definedName>
    <definedName name="M30P">#REF!</definedName>
    <definedName name="m30tbeamdeckbridge">#REF!</definedName>
    <definedName name="M65L">#REF!</definedName>
    <definedName name="M65P">#REF!</definedName>
    <definedName name="M7.5L">#REF!</definedName>
    <definedName name="M7.5M">#REF!</definedName>
    <definedName name="M7.5P">#REF!</definedName>
    <definedName name="Ma">#REF!</definedName>
    <definedName name="Ma_v">#REF!</definedName>
    <definedName name="mac">75</definedName>
    <definedName name="Machinary"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Machine">#REF!</definedName>
    <definedName name="MACHINE_EQUIPMENT_ENTRY">#REF!</definedName>
    <definedName name="machinery">#REF!</definedName>
    <definedName name="MACHINERY_COMPONENT">#REF!</definedName>
    <definedName name="Macro1">#N/A</definedName>
    <definedName name="Macro10">#REF!</definedName>
    <definedName name="Macro12">#REF!</definedName>
    <definedName name="Macro13">#REF!</definedName>
    <definedName name="Macro14">#REF!</definedName>
    <definedName name="Macro2">#N/A</definedName>
    <definedName name="Macro3">#REF!</definedName>
    <definedName name="Macro6">#REF!</definedName>
    <definedName name="Macro7">#REF!</definedName>
    <definedName name="Macro8">#REF!</definedName>
    <definedName name="Macro9">#REF!</definedName>
    <definedName name="MAGADI_CLAD">#REF!</definedName>
    <definedName name="MAGADIPINK_CLADDING">#REF!</definedName>
    <definedName name="Mahavirsinh_C.Zala">#REF!</definedName>
    <definedName name="main"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MAIN_CARRIAGEWAY">#REF!</definedName>
    <definedName name="mainte">#REF!</definedName>
    <definedName name="maintenance">#REF!</definedName>
    <definedName name="Major_Junctions">#REF!</definedName>
    <definedName name="MAJOR_QUANTITIES">#REF!</definedName>
    <definedName name="mak" hidden="1">#REF!</definedName>
    <definedName name="man">#REF!</definedName>
    <definedName name="man___0">#REF!</definedName>
    <definedName name="man___11">#REF!</definedName>
    <definedName name="man___12">#REF!</definedName>
    <definedName name="Manager">#REF!</definedName>
    <definedName name="mandatory">#REF!</definedName>
    <definedName name="manday1">#REF!</definedName>
    <definedName name="manday1___0">#REF!</definedName>
    <definedName name="manday1___11">#REF!</definedName>
    <definedName name="manday1___12">#REF!</definedName>
    <definedName name="mani" hidden="1">{"form-D1",#N/A,FALSE,"FORM-D1";"form-D1_amt",#N/A,FALSE,"FORM-D1"}</definedName>
    <definedName name="Manish" hidden="1">{"form-D1",#N/A,FALSE,"FORM-D1";"form-D1_amt",#N/A,FALSE,"FORM-D1"}</definedName>
    <definedName name="MANOR">#REF!</definedName>
    <definedName name="manpower" hidden="1">{"Total Indirect Manpower",#N/A,FALSE,"J";"Total Direct Manpower",#N/A,FALSE,"J";"Direct Structural Manpower",#N/A,FALSE,"J";"Direct Mechanical Manpower",#N/A,FALSE,"J";"Direct Piping Manpower",#N/A,FALSE,"J";"Direct Tanks Manpower",#N/A,FALSE,"J";"Direct ElecInstrSS Manpower",#N/A,FALSE,"J"}</definedName>
    <definedName name="manure">#REF!</definedName>
    <definedName name="MARBLE_PARTNS">#REF!</definedName>
    <definedName name="march" hidden="1">{"'Sheet1'!$A$4386:$N$4591"}</definedName>
    <definedName name="march_qty">#REF!</definedName>
    <definedName name="Margin">#REF!</definedName>
    <definedName name="markerpost.pcc">#REF!</definedName>
    <definedName name="markerpostpcc">#REF!</definedName>
    <definedName name="markpostpcc">#REF!</definedName>
    <definedName name="Marshall">#REF!</definedName>
    <definedName name="mason">#REF!</definedName>
    <definedName name="mason_2">#REF!</definedName>
    <definedName name="mason_2ndclass">#REF!</definedName>
    <definedName name="mason1">#REF!</definedName>
    <definedName name="mason1stclass">#REF!</definedName>
    <definedName name="mason2">#REF!</definedName>
    <definedName name="mason2_15">#REF!</definedName>
    <definedName name="masonhelper">#REF!</definedName>
    <definedName name="masonhelper_2">#REF!</definedName>
    <definedName name="masonhelper_8">"#REF!"</definedName>
    <definedName name="massconcM20">#REF!</definedName>
    <definedName name="mast">#REF!</definedName>
    <definedName name="mastasphbnh">#REF!</definedName>
    <definedName name="Master_Details">OFFSET(#REF!,0,0,COUNTA(#REF!),COUNTA(#REF!))</definedName>
    <definedName name="master_name">OFFSET(#REF!,0,0,COUNTA(#REF!)-1,1)</definedName>
    <definedName name="masticasphnh">#REF!</definedName>
    <definedName name="MASTICCOOker">#REF!</definedName>
    <definedName name="MASTICCOOker_7">NA()</definedName>
    <definedName name="MASTICCOOker_8">"#REF!"</definedName>
    <definedName name="MASTICPAD">#REF!</definedName>
    <definedName name="Mat">#REF!</definedName>
    <definedName name="Mat_7">#REF!</definedName>
    <definedName name="Mat_8">#REF!</definedName>
    <definedName name="Mat_9">#REF!</definedName>
    <definedName name="MAT_RATE_ENTRY">#REF!</definedName>
    <definedName name="Match1">#REF!</definedName>
    <definedName name="Match1_7">#REF!</definedName>
    <definedName name="Match1_8">#REF!</definedName>
    <definedName name="Match1_9">#REF!</definedName>
    <definedName name="Match2">#REF!</definedName>
    <definedName name="Match3">#REF!</definedName>
    <definedName name="Match4">#REF!</definedName>
    <definedName name="Mate">#REF!</definedName>
    <definedName name="Mate_2">#REF!</definedName>
    <definedName name="Material">#REF!</definedName>
    <definedName name="MATERIAL_COMPONENT">#REF!</definedName>
    <definedName name="Material_rate_entry">#REF!</definedName>
    <definedName name="MatGSB">#REF!</definedName>
    <definedName name="MATHI_DOOR">#REF!</definedName>
    <definedName name="MATHI_DOOR_8">"#REF!"</definedName>
    <definedName name="MatM10">#REF!</definedName>
    <definedName name="MatM15">#REF!</definedName>
    <definedName name="MatM20">#REF!</definedName>
    <definedName name="MatM25">#REF!</definedName>
    <definedName name="MatM30">#REF!</definedName>
    <definedName name="MatM35">#REF!</definedName>
    <definedName name="MatM35Piling">#REF!</definedName>
    <definedName name="MatM40">#REF!</definedName>
    <definedName name="MatM50">#REF!</definedName>
    <definedName name="MatM60">#REF!</definedName>
    <definedName name="MatM7.5">#REF!</definedName>
    <definedName name="Matpilecap">#REF!</definedName>
    <definedName name="MatPiling">#REF!</definedName>
    <definedName name="Matreinf">#REF!</definedName>
    <definedName name="Matstr">#REF!</definedName>
    <definedName name="MatWMM">#REF!</definedName>
    <definedName name="maxmom">#REF!</definedName>
    <definedName name="MaxSNo">#REF!</definedName>
    <definedName name="may" hidden="1">{"Execavation",#N/A,FALSE,"furniture (employer)"}</definedName>
    <definedName name="Mazdoor">#REF!</definedName>
    <definedName name="Mazdoor_2">#REF!</definedName>
    <definedName name="mazdoor_skilled">#REF!</definedName>
    <definedName name="mazdoor_unskilled">#REF!</definedName>
    <definedName name="MAZI">#REF!</definedName>
    <definedName name="Mb">#REF!</definedName>
    <definedName name="MB_260_2.2">#REF!</definedName>
    <definedName name="mb_inputLocation" hidden="1">#REF!</definedName>
    <definedName name="Mb_v">#REF!</definedName>
    <definedName name="mbn">#REF!</definedName>
    <definedName name="mbn_1">"#REF!"</definedName>
    <definedName name="mbroom">#REF!</definedName>
    <definedName name="mbroom_7">NA()</definedName>
    <definedName name="mbroom_8">"#REF!"</definedName>
    <definedName name="mbss">#REF!</definedName>
    <definedName name="Mc">#REF!</definedName>
    <definedName name="Mc_v">#REF!</definedName>
    <definedName name="MCAR">#REF!</definedName>
    <definedName name="MCL0">#REF!</definedName>
    <definedName name="MCR0">#REF!</definedName>
    <definedName name="mcs">#REF!</definedName>
    <definedName name="mcss">#REF!</definedName>
    <definedName name="Md">#REF!</definedName>
    <definedName name="mds">#REF!</definedName>
    <definedName name="mdss">#REF!</definedName>
    <definedName name="me">#REF!</definedName>
    <definedName name="measu" hidden="1">{#N/A,#N/A,TRUE,"Front";#N/A,#N/A,TRUE,"Simple Letter";#N/A,#N/A,TRUE,"Inside";#N/A,#N/A,TRUE,"Contents";#N/A,#N/A,TRUE,"Basis";#N/A,#N/A,TRUE,"Inclusions";#N/A,#N/A,TRUE,"Exclusions";#N/A,#N/A,TRUE,"Areas";#N/A,#N/A,TRUE,"Summary";#N/A,#N/A,TRUE,"Detail"}</definedName>
    <definedName name="Mechbroom">#REF!</definedName>
    <definedName name="MECHBROOm_7">NA()</definedName>
    <definedName name="mechnical_broom">#REF!</definedName>
    <definedName name="MECHPAVER">"$#REF!.$N$37"</definedName>
    <definedName name="MECHPAVER_1">"#REF!"</definedName>
    <definedName name="MECHPAVER_24">NA()</definedName>
    <definedName name="MECHPAVER_7">NA()</definedName>
    <definedName name="Med_Kerb_Ht">#REF!</definedName>
    <definedName name="medarea">#REF!</definedName>
    <definedName name="Meddrain">#REF!</definedName>
    <definedName name="Median">#REF!</definedName>
    <definedName name="Median." hidden="1">{"'Bill No. 7'!$A$1:$G$32"}</definedName>
    <definedName name="Median_Len_Junc">#REF!</definedName>
    <definedName name="Median_Wid">#REF!</definedName>
    <definedName name="medianbarricade.pcc">#REF!</definedName>
    <definedName name="medianbarricadepcc">#REF!</definedName>
    <definedName name="mediandrain">#REF!</definedName>
    <definedName name="mediangap">#REF!</definedName>
    <definedName name="medianisland">#REF!</definedName>
    <definedName name="medianpvc">#REF!</definedName>
    <definedName name="MEL">#REF!</definedName>
    <definedName name="MENU1">#REF!</definedName>
    <definedName name="MENU2">#REF!</definedName>
    <definedName name="merging">#REF!</definedName>
    <definedName name="MET">#REF!</definedName>
    <definedName name="Metal_124">#REF!</definedName>
    <definedName name="Metal_Rate">#REF!</definedName>
    <definedName name="metal12mm">#REF!</definedName>
    <definedName name="metal12mm_7">NA()</definedName>
    <definedName name="metal20mm">#REF!</definedName>
    <definedName name="metal20mm_24">NA()</definedName>
    <definedName name="metal20mm_7">NA()</definedName>
    <definedName name="metal40mm">#REF!</definedName>
    <definedName name="metal6mm">#REF!</definedName>
    <definedName name="metal6mm_24">NA()</definedName>
    <definedName name="metal6mm_7">NA()</definedName>
    <definedName name="metalcover">#REF!</definedName>
    <definedName name="METALWORK">#REF!</definedName>
    <definedName name="metbeamcrashbar">#REF!</definedName>
    <definedName name="meterstone">#REF!</definedName>
    <definedName name="meterstonepcc">#REF!</definedName>
    <definedName name="Mf">#REF!:#REF!</definedName>
    <definedName name="MF___0">#REF!</definedName>
    <definedName name="MF___13">#REF!</definedName>
    <definedName name="mff">#REF!</definedName>
    <definedName name="mgrade">#REF!</definedName>
    <definedName name="mh_cover">#REF!</definedName>
    <definedName name="mhjj" hidden="1">{"'Bill No. 7'!$A$1:$G$32"}</definedName>
    <definedName name="Mhpc">#REF!:#REF!</definedName>
    <definedName name="Mhpipd">#REF!</definedName>
    <definedName name="Mhps">#REF!</definedName>
    <definedName name="mhsplca">#REF!</definedName>
    <definedName name="MI_06">#REF!</definedName>
    <definedName name="MI_10">#REF!</definedName>
    <definedName name="MI_12">#REF!</definedName>
    <definedName name="MI_20">#REF!</definedName>
    <definedName name="MI_236">#REF!</definedName>
    <definedName name="MI_25">#REF!</definedName>
    <definedName name="MI_40">#REF!</definedName>
    <definedName name="microsilica">#REF!</definedName>
    <definedName name="MILD">#REF!</definedName>
    <definedName name="MILD_6">#REF!</definedName>
    <definedName name="Mild_steel">#REF!</definedName>
    <definedName name="miniHMP">#REF!</definedName>
    <definedName name="Minorjn">#REF!</definedName>
    <definedName name="MinSNo">#REF!</definedName>
    <definedName name="Mipc">#REF!:#REF!</definedName>
    <definedName name="Mips">#REF!</definedName>
    <definedName name="misc">#REF!</definedName>
    <definedName name="MISC._LABOURS">#REF!</definedName>
    <definedName name="MISC._LABOURS_7">#REF!</definedName>
    <definedName name="MISC._LABOURS_8">#REF!</definedName>
    <definedName name="MISC._LABOURS_9">#REF!</definedName>
    <definedName name="MISC_EXPENCES">#REF!</definedName>
    <definedName name="MISC_EXPENCES_7">#REF!</definedName>
    <definedName name="MISC_EXPENCES_8">#REF!</definedName>
    <definedName name="MISC_EXPENCES_9">#REF!</definedName>
    <definedName name="Mix_15">#REF!</definedName>
    <definedName name="Mix_30">#REF!</definedName>
    <definedName name="MIX_SEAL_WBM">#REF!</definedName>
    <definedName name="mixer">#REF!</definedName>
    <definedName name="mixer_2">#REF!</definedName>
    <definedName name="mixer_8">"#REF!"</definedName>
    <definedName name="mixseal">#REF!</definedName>
    <definedName name="mjk" hidden="1">#REF!</definedName>
    <definedName name="mk">#REF!</definedName>
    <definedName name="ml">#REF!</definedName>
    <definedName name="Mlpc">#REF!</definedName>
    <definedName name="Mlpd">#REF!</definedName>
    <definedName name="Mlps">#REF!</definedName>
    <definedName name="mm">#REF!</definedName>
    <definedName name="MM_8">"#REF!"</definedName>
    <definedName name="mmkmk">#REF!</definedName>
    <definedName name="MMM" hidden="1">#REF!</definedName>
    <definedName name="mnb">"#REF!"</definedName>
    <definedName name="mnb_1">"#REF!"</definedName>
    <definedName name="mnk">#REF!</definedName>
    <definedName name="mns">#REF!</definedName>
    <definedName name="MntOH">#REF!</definedName>
    <definedName name="mo">#REF!</definedName>
    <definedName name="MOB_ADVANCE">#REF!</definedName>
    <definedName name="moba" hidden="1">{"Execavation",#N/A,FALSE,"furniture (employer)"}</definedName>
    <definedName name="mobile">#REF!</definedName>
    <definedName name="mod_ratio">#REF!</definedName>
    <definedName name="modifiedbitumen">#REF!</definedName>
    <definedName name="modifiedbitumen_2">#REF!</definedName>
    <definedName name="modifiedbitumen_8">"#REF!"</definedName>
    <definedName name="MONEY">#REF!,#REF!</definedName>
    <definedName name="mortar12">#REF!</definedName>
    <definedName name="mortar13">#REF!</definedName>
    <definedName name="mortar14">#REF!</definedName>
    <definedName name="mortar15">#REF!</definedName>
    <definedName name="mortar16">#REF!</definedName>
    <definedName name="motor_grader">#REF!</definedName>
    <definedName name="MP_RATES">#REF!</definedName>
    <definedName name="Mpad12">#REF!</definedName>
    <definedName name="MPad25">#REF!</definedName>
    <definedName name="mpaver">#REF!</definedName>
    <definedName name="mpaver_7">NA()</definedName>
    <definedName name="mpaver_8">"#REF!"</definedName>
    <definedName name="MPbackup">#REF!</definedName>
    <definedName name="MPF">#REF!</definedName>
    <definedName name="mrf">#REF!</definedName>
    <definedName name="MS_LADDER">#REF!</definedName>
    <definedName name="MS200202rev2">#REF!</definedName>
    <definedName name="ms2002may1706">#REF!</definedName>
    <definedName name="msbars">#REF!</definedName>
    <definedName name="msbars_2">#REF!</definedName>
    <definedName name="mscaper">#REF!</definedName>
    <definedName name="MSEMULSION">#REF!</definedName>
    <definedName name="msjune1807">#REF!</definedName>
    <definedName name="msln">#REF!</definedName>
    <definedName name="MSrail">#REF!</definedName>
    <definedName name="msraju" hidden="1">{"'Sheet1'!$A$4386:$N$4591"}</definedName>
    <definedName name="mss">#REF!</definedName>
    <definedName name="mss_24">NA()</definedName>
    <definedName name="mss_4">NA()</definedName>
    <definedName name="mss_5">NA()</definedName>
    <definedName name="mss_6">NA()</definedName>
    <definedName name="mss_7">NA()</definedName>
    <definedName name="mss_8">NA()</definedName>
    <definedName name="mss1.12">#REF!</definedName>
    <definedName name="mss1.13">#REF!</definedName>
    <definedName name="mss1.15">#REF!</definedName>
    <definedName name="mss1.16">#REF!</definedName>
    <definedName name="mss1.20">#REF!</definedName>
    <definedName name="mss1.4">#REF!</definedName>
    <definedName name="mss2.12">#REF!</definedName>
    <definedName name="mss2.13">#REF!</definedName>
    <definedName name="mss2.15">#REF!</definedName>
    <definedName name="mss2.16">#REF!</definedName>
    <definedName name="mss2.20">#REF!</definedName>
    <definedName name="mss2.4">#REF!</definedName>
    <definedName name="mss3.12">#REF!</definedName>
    <definedName name="mss3.13">#REF!</definedName>
    <definedName name="mss3.15">#REF!</definedName>
    <definedName name="mss3.16">#REF!</definedName>
    <definedName name="mss3.20">#REF!</definedName>
    <definedName name="mss3.4">#REF!</definedName>
    <definedName name="mss4.12">#REF!</definedName>
    <definedName name="mss4.13">#REF!</definedName>
    <definedName name="mss4.15">#REF!</definedName>
    <definedName name="mss4.16">#REF!</definedName>
    <definedName name="mss4.20">#REF!</definedName>
    <definedName name="mss4.4">#REF!</definedName>
    <definedName name="mssave">#REF!</definedName>
    <definedName name="mssnhwithlead">#REF!</definedName>
    <definedName name="msspcc">#REF!</definedName>
    <definedName name="msspccwithlead">#REF!</definedName>
    <definedName name="mssplant">#REF!</definedName>
    <definedName name="mssplantrate">#REF!</definedName>
    <definedName name="mssroad">#REF!</definedName>
    <definedName name="msteel">#REF!</definedName>
    <definedName name="mta" hidden="1">{#N/A,#N/A,TRUE,"Front";#N/A,#N/A,TRUE,"Simple Letter";#N/A,#N/A,TRUE,"Inside";#N/A,#N/A,TRUE,"Contents";#N/A,#N/A,TRUE,"Basis";#N/A,#N/A,TRUE,"Inclusions";#N/A,#N/A,TRUE,"Exclusions";#N/A,#N/A,TRUE,"Areas";#N/A,#N/A,TRUE,"Summary";#N/A,#N/A,TRUE,"Detail"}</definedName>
    <definedName name="mu">110</definedName>
    <definedName name="MUNION">#REF!</definedName>
    <definedName name="MUNON">#REF!</definedName>
    <definedName name="Muram">#REF!</definedName>
    <definedName name="Muram_2">#REF!</definedName>
    <definedName name="Muram_8">"#REF!"</definedName>
    <definedName name="muramfillb">#REF!</definedName>
    <definedName name="muramfillbnh">#REF!</definedName>
    <definedName name="muramfillcnh">#REF!</definedName>
    <definedName name="muramfillcnhandfillcnh">#REF!</definedName>
    <definedName name="muramfillpcc">#REF!</definedName>
    <definedName name="muramleadnh">#REF!</definedName>
    <definedName name="muramnh">#REF!</definedName>
    <definedName name="MUTP">#REF!</definedName>
    <definedName name="mvecc">#REF!</definedName>
    <definedName name="mvwt">#REF!</definedName>
    <definedName name="MXX">#REF!</definedName>
    <definedName name="MYY">#REF!</definedName>
    <definedName name="MZ">#REF!</definedName>
    <definedName name="N">#REF!</definedName>
    <definedName name="N.W_G.W">#REF!</definedName>
    <definedName name="N.W_M3">#REF!</definedName>
    <definedName name="N___0">#REF!</definedName>
    <definedName name="N___13">#REF!</definedName>
    <definedName name="n1x">#REF!</definedName>
    <definedName name="n1y">#REF!</definedName>
    <definedName name="n2x">#REF!</definedName>
    <definedName name="n2y">#REF!</definedName>
    <definedName name="n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nAbPier">#REF!</definedName>
    <definedName name="nAbPierCap">#REF!</definedName>
    <definedName name="nAbPile">#REF!</definedName>
    <definedName name="nAbPileCap">#REF!</definedName>
    <definedName name="Name">#REF!</definedName>
    <definedName name="NameList">OFFSET(#REF!,0,0,COUNTA(#REF!)-1,1)</definedName>
    <definedName name="NameofWork">#REF!</definedName>
    <definedName name="NameofWork_7">#REF!</definedName>
    <definedName name="NameofWork_8">#REF!</definedName>
    <definedName name="NameofWork_9">#REF!</definedName>
    <definedName name="NAN" hidden="1">{"'Bill No. 7'!$A$1:$G$32"}</definedName>
    <definedName name="nandan"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nare" hidden="1">{"Execavation",#N/A,FALSE,"furniture (employer)"}</definedName>
    <definedName name="nbc" hidden="1">{#N/A,#N/A,TRUE,"Front";#N/A,#N/A,TRUE,"Simple Letter";#N/A,#N/A,TRUE,"Inside";#N/A,#N/A,TRUE,"Contents";#N/A,#N/A,TRUE,"Basis";#N/A,#N/A,TRUE,"Inclusions";#N/A,#N/A,TRUE,"Exclusions";#N/A,#N/A,TRUE,"Areas";#N/A,#N/A,TRUE,"Summary";#N/A,#N/A,TRUE,"Detail"}</definedName>
    <definedName name="Nbp">#REF!</definedName>
    <definedName name="ndfond">#REF!</definedName>
    <definedName name="ndfond_7">#REF!</definedName>
    <definedName name="ndfond_8">#REF!</definedName>
    <definedName name="ndfond_9">#REF!</definedName>
    <definedName name="neoprene">#REF!</definedName>
    <definedName name="neoprene_2">#REF!</definedName>
    <definedName name="neoprene_8">"#REF!"</definedName>
    <definedName name="neoprinbearing">#REF!</definedName>
    <definedName name="neoprinbearing_2">#REF!</definedName>
    <definedName name="neoprinbearing_8">"#REF!"</definedName>
    <definedName name="Net_Final_for_A__B__Extd_basement">#REF!</definedName>
    <definedName name="new" hidden="1">{"'Bill No. 7'!$A$1:$G$32"}</definedName>
    <definedName name="new_7">#REF!</definedName>
    <definedName name="new_8">#REF!</definedName>
    <definedName name="new_9">#REF!</definedName>
    <definedName name="NEWNA"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ME" hidden="1">{#N/A,#N/A,FALSE,"CCTV"}</definedName>
    <definedName name="nfnknjdg">#REF!</definedName>
    <definedName name="ng">#REF!</definedName>
    <definedName name="ng_7">#REF!</definedName>
    <definedName name="ng_8">#REF!</definedName>
    <definedName name="ng_9">#REF!</definedName>
    <definedName name="NHAI" hidden="1">{"form-D1",#N/A,FALSE,"FORM-D1";"form-D1_amt",#N/A,FALSE,"FORM-D1"}</definedName>
    <definedName name="ni">#REF!</definedName>
    <definedName name="njrhjgh" hidden="1">{"Execavation",#N/A,FALSE,"furniture (employer)"}</definedName>
    <definedName name="nl">#REF!</definedName>
    <definedName name="NMASC1" hidden="1">{"'Sheet1'!$A$4386:$N$4591"}</definedName>
    <definedName name="nmk">#REF!</definedName>
    <definedName name="nmxfdnh">#REF!</definedName>
    <definedName name="NN">#REF!</definedName>
    <definedName name="NN___0">#REF!</definedName>
    <definedName name="NN___13">#REF!</definedName>
    <definedName name="nnn">#REF!</definedName>
    <definedName name="nnndkdl" hidden="1">{"Execavation",#N/A,FALSE,"furniture (employer)"}</definedName>
    <definedName name="nnnnm">#REF!</definedName>
    <definedName name="nnnnn" hidden="1">{#N/A,#N/A,FALSE,"SumG";#N/A,#N/A,FALSE,"ElecG";#N/A,#N/A,FALSE,"MechG";#N/A,#N/A,FALSE,"GeotG";#N/A,#N/A,FALSE,"PrcsG";#N/A,#N/A,FALSE,"TunnG";#N/A,#N/A,FALSE,"CivlG";#N/A,#N/A,FALSE,"NtwkG";#N/A,#N/A,FALSE,"EstgG";#N/A,#N/A,FALSE,"PEngG"}</definedName>
    <definedName name="NO">#REF!</definedName>
    <definedName name="NO.">#REF!</definedName>
    <definedName name="no.delinators">#REF!</definedName>
    <definedName name="NO_1000">#REF!</definedName>
    <definedName name="NO_3">#REF!</definedName>
    <definedName name="NO_4">#REF!</definedName>
    <definedName name="NO_800">#REF!</definedName>
    <definedName name="No_of_machine_required">#REF!</definedName>
    <definedName name="nobeam">#REF!</definedName>
    <definedName name="nocrbracings_DIA">#REF!</definedName>
    <definedName name="nocrbracings_DIA10">#REF!</definedName>
    <definedName name="nocrbracings_DIA13">#REF!</definedName>
    <definedName name="nocrbracings_ST">#REF!</definedName>
    <definedName name="nocrbracings_ST10">#REF!</definedName>
    <definedName name="nocrbracings_ST13">#REF!</definedName>
    <definedName name="nocs">25</definedName>
    <definedName name="Nomg">#REF!</definedName>
    <definedName name="nopl">#REF!</definedName>
    <definedName name="nopl_7">#REF!</definedName>
    <definedName name="nopl_8">#REF!</definedName>
    <definedName name="nopl_9">#REF!</definedName>
    <definedName name="noplgirders_10">#REF!</definedName>
    <definedName name="noplgirders_13">#REF!</definedName>
    <definedName name="noplgirders_24">#REF!</definedName>
    <definedName name="NormalTaper">#REF!</definedName>
    <definedName name="NOSING_BLKGRANITE">#REF!</definedName>
    <definedName name="NOSING_TANDURBLUE">#REF!</definedName>
    <definedName name="NOSW" hidden="1">{"'Sheet1'!$A$4386:$N$4591"}</definedName>
    <definedName name="nothing">#REF!</definedName>
    <definedName name="nothing_2">#REF!</definedName>
    <definedName name="Nozzle">#REF!</definedName>
    <definedName name="np">#REF!</definedName>
    <definedName name="np3.450">#REF!</definedName>
    <definedName name="np3.600">#REF!</definedName>
    <definedName name="np3.750">#REF!</definedName>
    <definedName name="np3450nh">#REF!</definedName>
    <definedName name="np3450pcc">#REF!</definedName>
    <definedName name="np3600nh">#REF!</definedName>
    <definedName name="np3600pcc">#REF!</definedName>
    <definedName name="np3750nh">#REF!</definedName>
    <definedName name="np3750pcc">#REF!</definedName>
    <definedName name="NP3HP450">#REF!</definedName>
    <definedName name="NP3HP450_2">#REF!</definedName>
    <definedName name="NP3HP600">#REF!</definedName>
    <definedName name="NP3HP600_2">#REF!</definedName>
    <definedName name="NP3HP750">#REF!</definedName>
    <definedName name="NP3HP750_2">#REF!</definedName>
    <definedName name="np3humepipe600">#REF!</definedName>
    <definedName name="np3humepipe600_2">#REF!</definedName>
    <definedName name="np3humepipe750">#REF!</definedName>
    <definedName name="np3humepipe750_2">#REF!</definedName>
    <definedName name="np4.1000">#REF!</definedName>
    <definedName name="np4.1000pcc">#REF!</definedName>
    <definedName name="np4.1200">#REF!</definedName>
    <definedName name="np4.300">#REF!</definedName>
    <definedName name="np4.450">#REF!</definedName>
    <definedName name="np4.600">#REF!</definedName>
    <definedName name="np4.9">#REF!</definedName>
    <definedName name="np4.900">#REF!</definedName>
    <definedName name="np4.900pcc">#REF!</definedName>
    <definedName name="np41000nh">#REF!</definedName>
    <definedName name="np41000pcc">#REF!</definedName>
    <definedName name="np41200nh">#REF!</definedName>
    <definedName name="np41200pcc">#REF!</definedName>
    <definedName name="np4300pcc">#REF!</definedName>
    <definedName name="np4450nh">#REF!</definedName>
    <definedName name="np4450pcc">#REF!</definedName>
    <definedName name="np4600nh">#REF!</definedName>
    <definedName name="np4600pcc">#REF!</definedName>
    <definedName name="np4900nh">#REF!</definedName>
    <definedName name="np4900pcc">#REF!</definedName>
    <definedName name="NP4Hume1.2">#REF!</definedName>
    <definedName name="NP4Hume1.2_2">#REF!</definedName>
    <definedName name="NP4Hume1000">#REF!</definedName>
    <definedName name="NP4Hume1000_2">#REF!</definedName>
    <definedName name="NP4Hume1200">#REF!</definedName>
    <definedName name="NP4Hume1200_2">#REF!</definedName>
    <definedName name="np4hume300">#REF!</definedName>
    <definedName name="np4hume450">#REF!</definedName>
    <definedName name="NP4Hume600">#REF!</definedName>
    <definedName name="NP4Hume600_2">#REF!</definedName>
    <definedName name="NP4Hume900">#REF!</definedName>
    <definedName name="NP4Hume900_2">#REF!</definedName>
    <definedName name="nPier">#REF!</definedName>
    <definedName name="nPierCap">#REF!</definedName>
    <definedName name="nPierPile">#REF!</definedName>
    <definedName name="nPierPileCap">#REF!</definedName>
    <definedName name="nq">#REF!</definedName>
    <definedName name="nq_7">#REF!</definedName>
    <definedName name="nq_8">#REF!</definedName>
    <definedName name="nq_9">#REF!</definedName>
    <definedName name="nqq">#REF!</definedName>
    <definedName name="nsdd">#REF!</definedName>
    <definedName name="nsdd_7">#REF!</definedName>
    <definedName name="nsdd_8">#REF!</definedName>
    <definedName name="nsdd_9">#REF!</definedName>
    <definedName name="NSL">#REF!</definedName>
    <definedName name="nss" hidden="1">{#N/A,#N/A,FALSE,"consu_cover";#N/A,#N/A,FALSE,"consu_strategy";#N/A,#N/A,FALSE,"consu_flow";#N/A,#N/A,FALSE,"Summary_reqmt";#N/A,#N/A,FALSE,"field_ppg";#N/A,#N/A,FALSE,"ppg_shop";#N/A,#N/A,FALSE,"strl";#N/A,#N/A,FALSE,"tankages";#N/A,#N/A,FALSE,"gases"}</definedName>
    <definedName name="NSSR1">#REF!</definedName>
    <definedName name="NSSR1_2">#REF!</definedName>
    <definedName name="NSSR10">#REF!</definedName>
    <definedName name="NSSR10_2">#REF!</definedName>
    <definedName name="NSSR100">#REF!</definedName>
    <definedName name="NSSR100_2">#REF!</definedName>
    <definedName name="NSSR101">#REF!</definedName>
    <definedName name="NSSR101_2">#REF!</definedName>
    <definedName name="NSSR102">#REF!</definedName>
    <definedName name="NSSR102_2">#REF!</definedName>
    <definedName name="NSSR103">#REF!</definedName>
    <definedName name="NSSR103_2">#REF!</definedName>
    <definedName name="NSSR104">#REF!</definedName>
    <definedName name="NSSR104_2">#REF!</definedName>
    <definedName name="NSSR105">#REF!</definedName>
    <definedName name="NSSR105_2">#REF!</definedName>
    <definedName name="NSSR106">#REF!</definedName>
    <definedName name="NSSR106_2">#REF!</definedName>
    <definedName name="NSSR107">#REF!</definedName>
    <definedName name="NSSR107_2">#REF!</definedName>
    <definedName name="NSSR108">#REF!</definedName>
    <definedName name="NSSR108_2">#REF!</definedName>
    <definedName name="NSSR109">#REF!</definedName>
    <definedName name="NSSR109_2">#REF!</definedName>
    <definedName name="NSSR11">#REF!</definedName>
    <definedName name="NSSR11_2">#REF!</definedName>
    <definedName name="NSSR110">#REF!</definedName>
    <definedName name="NSSR110_2">#REF!</definedName>
    <definedName name="NSSR111">#REF!</definedName>
    <definedName name="NSSR111_2">#REF!</definedName>
    <definedName name="NSSR112">#REF!</definedName>
    <definedName name="NSSR112_2">#REF!</definedName>
    <definedName name="NSSR113">#REF!</definedName>
    <definedName name="NSSR113_2">#REF!</definedName>
    <definedName name="NSSR114">#REF!</definedName>
    <definedName name="NSSR114_2">#REF!</definedName>
    <definedName name="NSSR115">#REF!</definedName>
    <definedName name="NSSR115_2">#REF!</definedName>
    <definedName name="NSSR116">#REF!</definedName>
    <definedName name="NSSR116_2">#REF!</definedName>
    <definedName name="NSSR117">#REF!</definedName>
    <definedName name="NSSR117_2">#REF!</definedName>
    <definedName name="NSSR118">#REF!</definedName>
    <definedName name="NSSR118_2">#REF!</definedName>
    <definedName name="NSSR119">#REF!</definedName>
    <definedName name="NSSR119_2">#REF!</definedName>
    <definedName name="NSSR12">#REF!</definedName>
    <definedName name="NSSR12_2">#REF!</definedName>
    <definedName name="NSSR120">#REF!</definedName>
    <definedName name="NSSR120_2">#REF!</definedName>
    <definedName name="NSSR121">#REF!</definedName>
    <definedName name="NSSR121_2">#REF!</definedName>
    <definedName name="NSSR122">#REF!</definedName>
    <definedName name="NSSR122_2">#REF!</definedName>
    <definedName name="NSSR123">#REF!</definedName>
    <definedName name="NSSR123_2">#REF!</definedName>
    <definedName name="NSSR124">#REF!</definedName>
    <definedName name="NSSR124_2">#REF!</definedName>
    <definedName name="NSSR125">#REF!</definedName>
    <definedName name="NSSR125_2">#REF!</definedName>
    <definedName name="NSSR126">#REF!</definedName>
    <definedName name="NSSR126_2">#REF!</definedName>
    <definedName name="NSSR127">#REF!</definedName>
    <definedName name="NSSR127_2">#REF!</definedName>
    <definedName name="NSSR128">#REF!</definedName>
    <definedName name="NSSR128_2">#REF!</definedName>
    <definedName name="NSSR129">#REF!</definedName>
    <definedName name="NSSR129_2">#REF!</definedName>
    <definedName name="NSSR13">#REF!</definedName>
    <definedName name="NSSR13_2">#REF!</definedName>
    <definedName name="NSSR130">#REF!</definedName>
    <definedName name="NSSR130_2">#REF!</definedName>
    <definedName name="NSSR131">#REF!</definedName>
    <definedName name="NSSR131_2">#REF!</definedName>
    <definedName name="NSSR132">#REF!</definedName>
    <definedName name="NSSR132_2">#REF!</definedName>
    <definedName name="NSSR133">#REF!</definedName>
    <definedName name="NSSR133_2">#REF!</definedName>
    <definedName name="NSSR134">#REF!</definedName>
    <definedName name="NSSR134_2">#REF!</definedName>
    <definedName name="NSSR135">#REF!</definedName>
    <definedName name="NSSR135_2">#REF!</definedName>
    <definedName name="NSSR136">#REF!</definedName>
    <definedName name="NSSR136_2">#REF!</definedName>
    <definedName name="NSSR137">#REF!</definedName>
    <definedName name="NSSR137_2">#REF!</definedName>
    <definedName name="NSSR138">#REF!</definedName>
    <definedName name="NSSR138_2">#REF!</definedName>
    <definedName name="NSSR139">#REF!</definedName>
    <definedName name="NSSR139_2">#REF!</definedName>
    <definedName name="NSSR14">#REF!</definedName>
    <definedName name="NSSR14_2">#REF!</definedName>
    <definedName name="NSSR140">#REF!</definedName>
    <definedName name="NSSR140_2">#REF!</definedName>
    <definedName name="NSSR141">#REF!</definedName>
    <definedName name="NSSR141_2">#REF!</definedName>
    <definedName name="NSSR142">#REF!</definedName>
    <definedName name="NSSR142_2">#REF!</definedName>
    <definedName name="NSSR143">#REF!</definedName>
    <definedName name="NSSR143_2">#REF!</definedName>
    <definedName name="NSSR144">#REF!</definedName>
    <definedName name="NSSR144_2">#REF!</definedName>
    <definedName name="NSSR145">#REF!</definedName>
    <definedName name="NSSR145_2">#REF!</definedName>
    <definedName name="NSSR146">#REF!</definedName>
    <definedName name="NSSR146_2">#REF!</definedName>
    <definedName name="NSSR147">#REF!</definedName>
    <definedName name="NSSR147_2">#REF!</definedName>
    <definedName name="NSSR148">#REF!</definedName>
    <definedName name="NSSR148_2">#REF!</definedName>
    <definedName name="NSSR149">#REF!</definedName>
    <definedName name="NSSR149_2">#REF!</definedName>
    <definedName name="NSSR15">#REF!</definedName>
    <definedName name="NSSR15_2">#REF!</definedName>
    <definedName name="NSSR150">#REF!</definedName>
    <definedName name="NSSR150_2">#REF!</definedName>
    <definedName name="NSSR151">#REF!</definedName>
    <definedName name="NSSR151_2">#REF!</definedName>
    <definedName name="NSSR152">#REF!</definedName>
    <definedName name="NSSR152_2">#REF!</definedName>
    <definedName name="NSSR153">#REF!</definedName>
    <definedName name="NSSR153_2">#REF!</definedName>
    <definedName name="NSSR154">#REF!</definedName>
    <definedName name="NSSR154_2">#REF!</definedName>
    <definedName name="NSSR155">#REF!</definedName>
    <definedName name="NSSR155_2">#REF!</definedName>
    <definedName name="NSSR156">#REF!</definedName>
    <definedName name="NSSR156_2">#REF!</definedName>
    <definedName name="NSSR157">#REF!</definedName>
    <definedName name="NSSR157_2">#REF!</definedName>
    <definedName name="NSSR158">#REF!</definedName>
    <definedName name="NSSR158_2">#REF!</definedName>
    <definedName name="NSSR159">#REF!</definedName>
    <definedName name="NSSR159_2">#REF!</definedName>
    <definedName name="NSSR16">#REF!</definedName>
    <definedName name="NSSR16_2">#REF!</definedName>
    <definedName name="NSSR160">#REF!</definedName>
    <definedName name="NSSR160_2">#REF!</definedName>
    <definedName name="NSSR161">#REF!</definedName>
    <definedName name="NSSR161_2">#REF!</definedName>
    <definedName name="NSSR162">#REF!</definedName>
    <definedName name="NSSR162_2">#REF!</definedName>
    <definedName name="NSSR163">#REF!</definedName>
    <definedName name="NSSR163_2">#REF!</definedName>
    <definedName name="NSSR164">#REF!</definedName>
    <definedName name="NSSR164_2">#REF!</definedName>
    <definedName name="NSSR165">#REF!</definedName>
    <definedName name="NSSR165_2">#REF!</definedName>
    <definedName name="NSSR166">#REF!</definedName>
    <definedName name="NSSR166_2">#REF!</definedName>
    <definedName name="NSSR167">#REF!</definedName>
    <definedName name="NSSR167_2">#REF!</definedName>
    <definedName name="NSSR168">#REF!</definedName>
    <definedName name="NSSR168_2">#REF!</definedName>
    <definedName name="NSSR169">#REF!</definedName>
    <definedName name="NSSR169_2">#REF!</definedName>
    <definedName name="NSSR17">#REF!</definedName>
    <definedName name="NSSR17_2">#REF!</definedName>
    <definedName name="NSSR170">#REF!</definedName>
    <definedName name="NSSR170_2">#REF!</definedName>
    <definedName name="NSSR171">#REF!</definedName>
    <definedName name="NSSR171_2">#REF!</definedName>
    <definedName name="NSSR172">#REF!</definedName>
    <definedName name="NSSR172_2">#REF!</definedName>
    <definedName name="NSSR173">#REF!</definedName>
    <definedName name="NSSR173_2">#REF!</definedName>
    <definedName name="NSSR174">#REF!</definedName>
    <definedName name="NSSR174_2">#REF!</definedName>
    <definedName name="NSSR18">#REF!</definedName>
    <definedName name="NSSR18_2">#REF!</definedName>
    <definedName name="NSSR19">#REF!</definedName>
    <definedName name="NSSR19_2">#REF!</definedName>
    <definedName name="NSSR2">#REF!</definedName>
    <definedName name="NSSR2_2">#REF!</definedName>
    <definedName name="NSSR20">#REF!</definedName>
    <definedName name="NSSR20_2">#REF!</definedName>
    <definedName name="NSSR21">#REF!</definedName>
    <definedName name="NSSR21_2">#REF!</definedName>
    <definedName name="NSSR22">#REF!</definedName>
    <definedName name="NSSR22_2">#REF!</definedName>
    <definedName name="NSSR23">#REF!</definedName>
    <definedName name="NSSR23_2">#REF!</definedName>
    <definedName name="NSSR24">#REF!</definedName>
    <definedName name="NSSR24_2">#REF!</definedName>
    <definedName name="NSSR25">#REF!</definedName>
    <definedName name="NSSR25_2">#REF!</definedName>
    <definedName name="NSSR26">#REF!</definedName>
    <definedName name="NSSR26_2">#REF!</definedName>
    <definedName name="NSSR27">#REF!</definedName>
    <definedName name="NSSR27_2">#REF!</definedName>
    <definedName name="NSSR28">#REF!</definedName>
    <definedName name="NSSR28_2">#REF!</definedName>
    <definedName name="NSSR29">#REF!</definedName>
    <definedName name="NSSR29_2">#REF!</definedName>
    <definedName name="NSSR3">#REF!</definedName>
    <definedName name="NSSR3_2">#REF!</definedName>
    <definedName name="NSSR30">#REF!</definedName>
    <definedName name="NSSR30_2">#REF!</definedName>
    <definedName name="NSSR31">#REF!</definedName>
    <definedName name="NSSR31_2">#REF!</definedName>
    <definedName name="NSSR32">#REF!</definedName>
    <definedName name="NSSR32_2">#REF!</definedName>
    <definedName name="NSSR33">#REF!</definedName>
    <definedName name="NSSR33_2">#REF!</definedName>
    <definedName name="NSSR34">#REF!</definedName>
    <definedName name="NSSR34_2">#REF!</definedName>
    <definedName name="NSSR35">#REF!</definedName>
    <definedName name="NSSR35_2">#REF!</definedName>
    <definedName name="NSSR36">#REF!</definedName>
    <definedName name="NSSR36_2">#REF!</definedName>
    <definedName name="NSSR37">#REF!</definedName>
    <definedName name="NSSR37_2">#REF!</definedName>
    <definedName name="NSSR38">#REF!</definedName>
    <definedName name="NSSR38_2">#REF!</definedName>
    <definedName name="NSSR39">#REF!</definedName>
    <definedName name="NSSR39_2">#REF!</definedName>
    <definedName name="NSSR4">#REF!</definedName>
    <definedName name="NSSR4_2">#REF!</definedName>
    <definedName name="NSSR40">#REF!</definedName>
    <definedName name="NSSR40_2">#REF!</definedName>
    <definedName name="NSSR41">#REF!</definedName>
    <definedName name="NSSR41_2">#REF!</definedName>
    <definedName name="NSSR42">#REF!</definedName>
    <definedName name="NSSR42_2">#REF!</definedName>
    <definedName name="NSSR43">#REF!</definedName>
    <definedName name="NSSR43_2">#REF!</definedName>
    <definedName name="NSSR44">#REF!</definedName>
    <definedName name="NSSR44_2">#REF!</definedName>
    <definedName name="NSSR45">#REF!</definedName>
    <definedName name="NSSR45_2">#REF!</definedName>
    <definedName name="NSSR46">#REF!</definedName>
    <definedName name="NSSR46_2">#REF!</definedName>
    <definedName name="NSSR47">#REF!</definedName>
    <definedName name="NSSR47_2">#REF!</definedName>
    <definedName name="NSSR48">#REF!</definedName>
    <definedName name="NSSR48_2">#REF!</definedName>
    <definedName name="NSSR49">#REF!</definedName>
    <definedName name="NSSR49_2">#REF!</definedName>
    <definedName name="NSSR5">#REF!</definedName>
    <definedName name="NSSR5_2">#REF!</definedName>
    <definedName name="NSSR50">#REF!</definedName>
    <definedName name="NSSR50_2">#REF!</definedName>
    <definedName name="NSSR51">#REF!</definedName>
    <definedName name="NSSR51_2">#REF!</definedName>
    <definedName name="NSSR52">#REF!</definedName>
    <definedName name="NSSR52_2">#REF!</definedName>
    <definedName name="NSSR53">#REF!</definedName>
    <definedName name="NSSR53_2">#REF!</definedName>
    <definedName name="NSSR54">#REF!</definedName>
    <definedName name="NSSR54_2">#REF!</definedName>
    <definedName name="NSSR55">#REF!</definedName>
    <definedName name="NSSR55_2">#REF!</definedName>
    <definedName name="NSSR56">#REF!</definedName>
    <definedName name="NSSR56_2">#REF!</definedName>
    <definedName name="NSSR57">#REF!</definedName>
    <definedName name="NSSR57_2">#REF!</definedName>
    <definedName name="NSSR58">#REF!</definedName>
    <definedName name="NSSR58_2">#REF!</definedName>
    <definedName name="NSSR59">#REF!</definedName>
    <definedName name="NSSR59_2">#REF!</definedName>
    <definedName name="NSSR6">#REF!</definedName>
    <definedName name="NSSR6_2">#REF!</definedName>
    <definedName name="NSSR60">#REF!</definedName>
    <definedName name="NSSR60_2">#REF!</definedName>
    <definedName name="NSSR61">#REF!</definedName>
    <definedName name="NSSR61_2">#REF!</definedName>
    <definedName name="NSSR62">#REF!</definedName>
    <definedName name="NSSR62_2">#REF!</definedName>
    <definedName name="NSSR63">#REF!</definedName>
    <definedName name="NSSR63_2">#REF!</definedName>
    <definedName name="NSSR64">#REF!</definedName>
    <definedName name="NSSR64_2">#REF!</definedName>
    <definedName name="NSSR65">#REF!</definedName>
    <definedName name="NSSR65_2">#REF!</definedName>
    <definedName name="NSSR66">#REF!</definedName>
    <definedName name="NSSR66_2">#REF!</definedName>
    <definedName name="NSSR67">#REF!</definedName>
    <definedName name="NSSR67_2">#REF!</definedName>
    <definedName name="NSSR68">#REF!</definedName>
    <definedName name="NSSR68_2">#REF!</definedName>
    <definedName name="NSSR69">#REF!</definedName>
    <definedName name="NSSR69_2">#REF!</definedName>
    <definedName name="NSSR7">#REF!</definedName>
    <definedName name="NSSR7_2">#REF!</definedName>
    <definedName name="NSSR70">#REF!</definedName>
    <definedName name="NSSR70_2">#REF!</definedName>
    <definedName name="NSSR71">#REF!</definedName>
    <definedName name="NSSR71_2">#REF!</definedName>
    <definedName name="NSSR72">#REF!</definedName>
    <definedName name="NSSR72_2">#REF!</definedName>
    <definedName name="NSSR73">#REF!</definedName>
    <definedName name="NSSR73_2">#REF!</definedName>
    <definedName name="NSSR74">#REF!</definedName>
    <definedName name="NSSR74_2">#REF!</definedName>
    <definedName name="NSSR75">#REF!</definedName>
    <definedName name="NSSR75_2">#REF!</definedName>
    <definedName name="NSSR76">#REF!</definedName>
    <definedName name="NSSR76_2">#REF!</definedName>
    <definedName name="NSSR77">#REF!</definedName>
    <definedName name="NSSR77_2">#REF!</definedName>
    <definedName name="NSSR78">#REF!</definedName>
    <definedName name="NSSR78_2">#REF!</definedName>
    <definedName name="NSSR79">#REF!</definedName>
    <definedName name="NSSR79_2">#REF!</definedName>
    <definedName name="NSSR8">#REF!</definedName>
    <definedName name="NSSR8_2">#REF!</definedName>
    <definedName name="NSSR80">#REF!</definedName>
    <definedName name="NSSR80_2">#REF!</definedName>
    <definedName name="NSSR81">#REF!</definedName>
    <definedName name="NSSR81_2">#REF!</definedName>
    <definedName name="NSSR82">#REF!</definedName>
    <definedName name="NSSR82_2">#REF!</definedName>
    <definedName name="NSSR83">#REF!</definedName>
    <definedName name="NSSR83_2">#REF!</definedName>
    <definedName name="NSSR84">#REF!</definedName>
    <definedName name="NSSR84_2">#REF!</definedName>
    <definedName name="NSSR85">#REF!</definedName>
    <definedName name="NSSR85_2">#REF!</definedName>
    <definedName name="NSSR86">#REF!</definedName>
    <definedName name="NSSR86_2">#REF!</definedName>
    <definedName name="NSSR87">#REF!</definedName>
    <definedName name="NSSR87_2">#REF!</definedName>
    <definedName name="NSSR88">#REF!</definedName>
    <definedName name="NSSR88_2">#REF!</definedName>
    <definedName name="NSSR89">#REF!</definedName>
    <definedName name="NSSR89_2">#REF!</definedName>
    <definedName name="NSSR9">#REF!</definedName>
    <definedName name="NSSR9_2">#REF!</definedName>
    <definedName name="NSSR90">#REF!</definedName>
    <definedName name="NSSR90_2">#REF!</definedName>
    <definedName name="NSSR91">#REF!</definedName>
    <definedName name="NSSR91_2">#REF!</definedName>
    <definedName name="NSSR92">#REF!</definedName>
    <definedName name="NSSR92_2">#REF!</definedName>
    <definedName name="NSSR93">#REF!</definedName>
    <definedName name="NSSR93_2">#REF!</definedName>
    <definedName name="NSSR94">#REF!</definedName>
    <definedName name="NSSR94_2">#REF!</definedName>
    <definedName name="NSSR95">#REF!</definedName>
    <definedName name="NSSR95_2">#REF!</definedName>
    <definedName name="NSSR96">#REF!</definedName>
    <definedName name="NSSR96_2">#REF!</definedName>
    <definedName name="NSSR97">#REF!</definedName>
    <definedName name="NSSR97_2">#REF!</definedName>
    <definedName name="NSSR98">#REF!</definedName>
    <definedName name="NSSR98_2">#REF!</definedName>
    <definedName name="NSSR99">#REF!</definedName>
    <definedName name="NSSR99_2">#REF!</definedName>
    <definedName name="Num_Pmt_Per_Year">#REF!</definedName>
    <definedName name="num2text">#REF!</definedName>
    <definedName name="Number_of_Payments">MATCH(0.01,#REF!,-1)+1</definedName>
    <definedName name="nvibrator">#REF!</definedName>
    <definedName name="nw">#REF!</definedName>
    <definedName name="Nx">#REF!</definedName>
    <definedName name="Nx___0">#REF!</definedName>
    <definedName name="Nx___13">#REF!</definedName>
    <definedName name="nxs">#REF!</definedName>
    <definedName name="Ny">#REF!</definedName>
    <definedName name="Ny___0">#REF!</definedName>
    <definedName name="Ny___13">#REF!</definedName>
    <definedName name="nys">#REF!</definedName>
    <definedName name="O">#REF!</definedName>
    <definedName name="obasic">#REF!</definedName>
    <definedName name="OBD">#REF!</definedName>
    <definedName name="obra">#REF!</definedName>
    <definedName name="octogonal.pcc">#REF!</definedName>
    <definedName name="octogonalpcc">#REF!</definedName>
    <definedName name="OFC">#REF!</definedName>
    <definedName name="ofcablescost">#N/A</definedName>
    <definedName name="ofcablescost_1">NA()</definedName>
    <definedName name="ofcablescost_1_1">NA()</definedName>
    <definedName name="ofcablescost_1_17">NA()</definedName>
    <definedName name="ofcablescost_1_17_1">NA()</definedName>
    <definedName name="ofcablescost_1_2">NA()</definedName>
    <definedName name="ofcablescost_1_22">NA()</definedName>
    <definedName name="ofcablescost_1_22_1">NA()</definedName>
    <definedName name="ofcablescost_10">NA()</definedName>
    <definedName name="ofcablescost_10_1">NA()</definedName>
    <definedName name="ofcablescost_10_17">NA()</definedName>
    <definedName name="ofcablescost_10_17_1">NA()</definedName>
    <definedName name="ofcablescost_10_22">NA()</definedName>
    <definedName name="ofcablescost_10_22_1">NA()</definedName>
    <definedName name="ofcablescost_11">NA()</definedName>
    <definedName name="ofcablescost_11_1">NA()</definedName>
    <definedName name="ofcablescost_11_17">NA()</definedName>
    <definedName name="ofcablescost_11_17_1">NA()</definedName>
    <definedName name="ofcablescost_11_22">NA()</definedName>
    <definedName name="ofcablescost_11_22_1">NA()</definedName>
    <definedName name="ofcablescost_12">NA()</definedName>
    <definedName name="ofcablescost_12_1">NA()</definedName>
    <definedName name="ofcablescost_12_17">NA()</definedName>
    <definedName name="ofcablescost_12_17_1">NA()</definedName>
    <definedName name="ofcablescost_12_22">NA()</definedName>
    <definedName name="ofcablescost_12_22_1">NA()</definedName>
    <definedName name="ofcablescost_14">NA()</definedName>
    <definedName name="ofcablescost_14_1">NA()</definedName>
    <definedName name="ofcablescost_14_17">NA()</definedName>
    <definedName name="ofcablescost_14_17_1">NA()</definedName>
    <definedName name="ofcablescost_14_22">NA()</definedName>
    <definedName name="ofcablescost_14_22_1">NA()</definedName>
    <definedName name="ofcablescost_16">NA()</definedName>
    <definedName name="ofcablescost_16_1">NA()</definedName>
    <definedName name="ofcablescost_16_17">NA()</definedName>
    <definedName name="ofcablescost_16_17_1">NA()</definedName>
    <definedName name="ofcablescost_16_22">NA()</definedName>
    <definedName name="ofcablescost_16_22_1">NA()</definedName>
    <definedName name="ofcablescost_17">NA()</definedName>
    <definedName name="ofcablescost_17_1">NA()</definedName>
    <definedName name="ofcablescost_18">#REF!</definedName>
    <definedName name="ofcablescost_19">#REF!</definedName>
    <definedName name="ofcablescost_22">NA()</definedName>
    <definedName name="ofcablescost_22_1">NA()</definedName>
    <definedName name="ofcablescost_3">NA()</definedName>
    <definedName name="ofcablescost_3_1">NA()</definedName>
    <definedName name="ofcablescost_3_1_1">NA()</definedName>
    <definedName name="ofcablescost_3_1_17">NA()</definedName>
    <definedName name="ofcablescost_3_1_17_1">NA()</definedName>
    <definedName name="ofcablescost_3_1_2">NA()</definedName>
    <definedName name="ofcablescost_3_1_22">NA()</definedName>
    <definedName name="ofcablescost_3_1_22_1">NA()</definedName>
    <definedName name="ofcablescost_3_10">NA()</definedName>
    <definedName name="ofcablescost_3_10_1">NA()</definedName>
    <definedName name="ofcablescost_3_10_17">NA()</definedName>
    <definedName name="ofcablescost_3_10_17_1">NA()</definedName>
    <definedName name="ofcablescost_3_10_22">NA()</definedName>
    <definedName name="ofcablescost_3_10_22_1">NA()</definedName>
    <definedName name="ofcablescost_3_11">NA()</definedName>
    <definedName name="ofcablescost_3_11_1">NA()</definedName>
    <definedName name="ofcablescost_3_11_17">NA()</definedName>
    <definedName name="ofcablescost_3_11_17_1">NA()</definedName>
    <definedName name="ofcablescost_3_11_22">NA()</definedName>
    <definedName name="ofcablescost_3_11_22_1">NA()</definedName>
    <definedName name="ofcablescost_3_12">NA()</definedName>
    <definedName name="ofcablescost_3_12_1">NA()</definedName>
    <definedName name="ofcablescost_3_12_17">NA()</definedName>
    <definedName name="ofcablescost_3_12_17_1">NA()</definedName>
    <definedName name="ofcablescost_3_12_22">NA()</definedName>
    <definedName name="ofcablescost_3_12_22_1">NA()</definedName>
    <definedName name="ofcablescost_3_14">NA()</definedName>
    <definedName name="ofcablescost_3_14_1">NA()</definedName>
    <definedName name="ofcablescost_3_14_17">NA()</definedName>
    <definedName name="ofcablescost_3_14_17_1">NA()</definedName>
    <definedName name="ofcablescost_3_14_22">NA()</definedName>
    <definedName name="ofcablescost_3_14_22_1">NA()</definedName>
    <definedName name="ofcablescost_3_16">NA()</definedName>
    <definedName name="ofcablescost_3_16_1">NA()</definedName>
    <definedName name="ofcablescost_3_16_17">NA()</definedName>
    <definedName name="ofcablescost_3_16_17_1">NA()</definedName>
    <definedName name="ofcablescost_3_16_22">NA()</definedName>
    <definedName name="ofcablescost_3_16_22_1">NA()</definedName>
    <definedName name="ofcablescost_3_17">NA()</definedName>
    <definedName name="ofcablescost_3_17_1">NA()</definedName>
    <definedName name="ofcablescost_3_22">NA()</definedName>
    <definedName name="ofcablescost_3_22_1">NA()</definedName>
    <definedName name="ofcablescost_3_5">NA()</definedName>
    <definedName name="ofcablescost_3_5_1">NA()</definedName>
    <definedName name="ofcablescost_3_8">NA()</definedName>
    <definedName name="ofcablescost_3_8_1">NA()</definedName>
    <definedName name="ofcablescost_3_8_17">NA()</definedName>
    <definedName name="ofcablescost_3_8_17_1">NA()</definedName>
    <definedName name="ofcablescost_3_8_22">NA()</definedName>
    <definedName name="ofcablescost_3_8_22_1">NA()</definedName>
    <definedName name="ofcablescost_3_9">NA()</definedName>
    <definedName name="ofcablescost_3_9_1">NA()</definedName>
    <definedName name="ofcablescost_3_9_17">NA()</definedName>
    <definedName name="ofcablescost_3_9_17_1">NA()</definedName>
    <definedName name="ofcablescost_3_9_22">NA()</definedName>
    <definedName name="ofcablescost_3_9_22_1">NA()</definedName>
    <definedName name="ofcablescost_5">NA()</definedName>
    <definedName name="ofcablescost_5_1">NA()</definedName>
    <definedName name="ofcablescost_8">NA()</definedName>
    <definedName name="ofcablescost_8_1">NA()</definedName>
    <definedName name="ofcablescost_8_17">NA()</definedName>
    <definedName name="ofcablescost_8_17_1">NA()</definedName>
    <definedName name="ofcablescost_8_22">NA()</definedName>
    <definedName name="ofcablescost_8_22_1">NA()</definedName>
    <definedName name="ofcablescost_9">NA()</definedName>
    <definedName name="ofcablescost_9_1">NA()</definedName>
    <definedName name="ofcablescost_9_17">NA()</definedName>
    <definedName name="ofcablescost_9_17_1">NA()</definedName>
    <definedName name="ofcablescost_9_22">NA()</definedName>
    <definedName name="ofcablescost_9_22_1">NA()</definedName>
    <definedName name="OFFICE_FURNITURE">#REF!</definedName>
    <definedName name="OFFICE_FURNITURE_7">#REF!</definedName>
    <definedName name="OFFICE_FURNITURE_8">#REF!</definedName>
    <definedName name="OFFICE_FURNITURE_9">#REF!</definedName>
    <definedName name="OFFICE_STATIONERY">#REF!</definedName>
    <definedName name="OFFICE_STATIONERY_7">#REF!</definedName>
    <definedName name="OFFICE_STATIONERY_8">#REF!</definedName>
    <definedName name="OFFICE_STATIONERY_9">#REF!</definedName>
    <definedName name="ofinal">#REF!</definedName>
    <definedName name="ofinal_7">#REF!</definedName>
    <definedName name="ofinal_8">#REF!</definedName>
    <definedName name="ofinal_9">#REF!</definedName>
    <definedName name="ogdl">#REF!</definedName>
    <definedName name="ogdlpcc">#REF!</definedName>
    <definedName name="OGL">#REF!</definedName>
    <definedName name="OH">#REF!</definedName>
    <definedName name="OH_7">#REF!</definedName>
    <definedName name="OH_8">#REF!</definedName>
    <definedName name="OH_9">#REF!</definedName>
    <definedName name="OH_C">#REF!</definedName>
    <definedName name="OH_Markup">#REF!</definedName>
    <definedName name="OH_MS">#REF!</definedName>
    <definedName name="OH_RH">#REF!</definedName>
    <definedName name="OH_TANK">#REF!</definedName>
    <definedName name="OHbr">#REF!</definedName>
    <definedName name="OIL">#REF!</definedName>
    <definedName name="oiui" hidden="1">{"form-D1",#N/A,FALSE,"FORM-D1";"form-D1_amt",#N/A,FALSE,"FORM-D1"}</definedName>
    <definedName name="ok">#REF!</definedName>
    <definedName name="OLE_LINK1_1">#REF!</definedName>
    <definedName name="ooo" hidden="1">{#N/A,#N/A,TRUE,"Front";#N/A,#N/A,TRUE,"Simple Letter";#N/A,#N/A,TRUE,"Inside";#N/A,#N/A,TRUE,"Contents";#N/A,#N/A,TRUE,"Basis";#N/A,#N/A,TRUE,"Inclusions";#N/A,#N/A,TRUE,"Exclusions";#N/A,#N/A,TRUE,"Areas";#N/A,#N/A,TRUE,"Summary";#N/A,#N/A,TRUE,"Detail"}</definedName>
    <definedName name="oooo" hidden="1">{#N/A,#N/A,TRUE,"Front";#N/A,#N/A,TRUE,"Simple Letter";#N/A,#N/A,TRUE,"Inside";#N/A,#N/A,TRUE,"Contents";#N/A,#N/A,TRUE,"Basis";#N/A,#N/A,TRUE,"Inclusions";#N/A,#N/A,TRUE,"Exclusions";#N/A,#N/A,TRUE,"Areas";#N/A,#N/A,TRUE,"Summary";#N/A,#N/A,TRUE,"Detail"}</definedName>
    <definedName name="ooooooooooo" hidden="1">{#N/A,#N/A,TRUE,"Front";#N/A,#N/A,TRUE,"Simple Letter";#N/A,#N/A,TRUE,"Inside";#N/A,#N/A,TRUE,"Contents";#N/A,#N/A,TRUE,"Basis";#N/A,#N/A,TRUE,"Inclusions";#N/A,#N/A,TRUE,"Exclusions";#N/A,#N/A,TRUE,"Areas";#N/A,#N/A,TRUE,"Summary";#N/A,#N/A,TRUE,"Detail"}</definedName>
    <definedName name="op">#REF!</definedName>
    <definedName name="OPERATOR">#REF!</definedName>
    <definedName name="operators">#REF!</definedName>
    <definedName name="oq" hidden="1">{#N/A,#N/A,FALSE,"이정표"}</definedName>
    <definedName name="OrderTable" hidden="1">#REF!</definedName>
    <definedName name="OrdinaryRodBinder">#REF!</definedName>
    <definedName name="OrdinaryRodBinder_2">#REF!</definedName>
    <definedName name="OrdinaryRodBinder_8">"#REF!"</definedName>
    <definedName name="ordinaysoil3to6">#REF!</definedName>
    <definedName name="os" hidden="1">{#N/A,#N/A,FALSE,"TABLE"}</definedName>
    <definedName name="OtherM15">#REF!</definedName>
    <definedName name="OtherM20">#REF!</definedName>
    <definedName name="OtherM25">#REF!</definedName>
    <definedName name="OtherM30">#REF!</definedName>
    <definedName name="OtherM35">#REF!</definedName>
    <definedName name="OTHERS">#REF!</definedName>
    <definedName name="OUT_STATION_CHARGES">#REF!</definedName>
    <definedName name="OUT_STATION_CHARGES_7">#REF!</definedName>
    <definedName name="OUT_STATION_CHARGES_8">#REF!</definedName>
    <definedName name="OUT_STATION_CHARGES_9">#REF!</definedName>
    <definedName name="outerdrain">#REF!</definedName>
    <definedName name="outerdrainruralarea">#REF!</definedName>
    <definedName name="outerdrainwithserroad">#REF!</definedName>
    <definedName name="outfall">#REF!</definedName>
    <definedName name="outpitching">#REF!</definedName>
    <definedName name="OVER_HEADS_ENTRY">#REF!</definedName>
    <definedName name="overall_length">#REF!</definedName>
    <definedName name="Overall_Loading">#REF!</definedName>
    <definedName name="Overall_Loading_7">#REF!</definedName>
    <definedName name="Overall_Loading_8">#REF!</definedName>
    <definedName name="Overall_Loading_9">#REF!</definedName>
    <definedName name="overall_width">#REF!</definedName>
    <definedName name="Overhead_Bridge">#REF!</definedName>
    <definedName name="overhead_Road">#REF!</definedName>
    <definedName name="own">#REF!</definedName>
    <definedName name="p">#REF!</definedName>
    <definedName name="p___0">#REF!</definedName>
    <definedName name="p___13">#REF!</definedName>
    <definedName name="P_ce">#REF!</definedName>
    <definedName name="P_M">#REF!</definedName>
    <definedName name="p1H">#REF!</definedName>
    <definedName name="p2H">#REF!</definedName>
    <definedName name="p3H">#REF!</definedName>
    <definedName name="p4H">#REF!</definedName>
    <definedName name="p5H">#REF!</definedName>
    <definedName name="p6H">#REF!</definedName>
    <definedName name="p7H">#REF!</definedName>
    <definedName name="pa">#REF!</definedName>
    <definedName name="pa___0">#REF!</definedName>
    <definedName name="pa___13">#REF!</definedName>
    <definedName name="PAC_STATUS" hidden="1">{"form-D1",#N/A,FALSE,"FORM-D1";"form-D1_amt",#N/A,FALSE,"FORM-D1"}</definedName>
    <definedName name="PAC1_17">"#REF!"</definedName>
    <definedName name="PAC1_17_1">"#REF!"</definedName>
    <definedName name="PAC1_22">"#REF!"</definedName>
    <definedName name="PAC1_22_1">"#REF!"</definedName>
    <definedName name="PAC1_3">"#REF!"</definedName>
    <definedName name="PAC1_3_1">"#REF!"</definedName>
    <definedName name="PAC1_3_17">"#REF!"</definedName>
    <definedName name="PAC1_3_17_1">"#REF!"</definedName>
    <definedName name="PAC1_3_22">"#REF!"</definedName>
    <definedName name="PAC1_3_22_1">"#REF!"</definedName>
    <definedName name="PAC1_3_5">"#REF!"</definedName>
    <definedName name="PAC1_3_5_1">"#REF!"</definedName>
    <definedName name="PAC1_5">"#REF!"</definedName>
    <definedName name="PAC1_5_1">"#REF!"</definedName>
    <definedName name="Package___AP_17">#REF!</definedName>
    <definedName name="Package___AP_18">#REF!</definedName>
    <definedName name="Page1">#REF!</definedName>
    <definedName name="Page2">#REF!</definedName>
    <definedName name="paint">#REF!</definedName>
    <definedName name="paintbridgenos">#REF!</definedName>
    <definedName name="paintdetail">#REF!</definedName>
    <definedName name="paintdetial">#REF!</definedName>
    <definedName name="painter">#REF!</definedName>
    <definedName name="painter_2">#REF!</definedName>
    <definedName name="painter1">#REF!</definedName>
    <definedName name="painter1_14">#REF!</definedName>
    <definedName name="painter1_15">#REF!</definedName>
    <definedName name="painter1_17">#REF!</definedName>
    <definedName name="painting">#REF!</definedName>
    <definedName name="painting_8">"#REF!"</definedName>
    <definedName name="Pane2">#REF!</definedName>
    <definedName name="Pane2___0">#REF!</definedName>
    <definedName name="Pane2___13">#REF!</definedName>
    <definedName name="Parapet_Length">#REF!</definedName>
    <definedName name="pare" hidden="1">{"form-D1",#N/A,FALSE,"FORM-D1";"form-D1_amt",#N/A,FALSE,"FORM-D1"}</definedName>
    <definedName name="parking">#REF!</definedName>
    <definedName name="PARTITION_WALL">#REF!</definedName>
    <definedName name="Partysanitary">#REF!</definedName>
    <definedName name="Partysanitary_7">#REF!</definedName>
    <definedName name="Partysanitary_8">#REF!</definedName>
    <definedName name="Partysanitary_9">#REF!</definedName>
    <definedName name="PatrolRng">#REF!</definedName>
    <definedName name="PATTI_ALROUND">#REF!</definedName>
    <definedName name="Pav_Shl_Wid">#REF!</definedName>
    <definedName name="pavementmarking">#REF!</definedName>
    <definedName name="Pavementmrk">#REF!</definedName>
    <definedName name="pavementreinstpcc">#REF!</definedName>
    <definedName name="paver">#REF!</definedName>
    <definedName name="paver_2">#REF!</definedName>
    <definedName name="paverblock">#REF!</definedName>
    <definedName name="paverfinisher">#REF!</definedName>
    <definedName name="paverfinisher_hydrostatic">#REF!</definedName>
    <definedName name="pavmarking">#REF!</definedName>
    <definedName name="Pay_Date">#REF!</definedName>
    <definedName name="Pay_Num">#REF!</definedName>
    <definedName name="Payment_Date">DATE(YEAR(Loan_Start),MONTH(Loan_Start)+Payment_Number,DAY(Loan_Start))</definedName>
    <definedName name="pb">#REF!</definedName>
    <definedName name="pb___0">#REF!</definedName>
    <definedName name="pb___11">#REF!</definedName>
    <definedName name="pb___12">#REF!</definedName>
    <definedName name="PBT">#REF!</definedName>
    <definedName name="pc">#REF!</definedName>
    <definedName name="PCC">#REF!</definedName>
    <definedName name="PCC_Area">#REF!</definedName>
    <definedName name="pcc_m15">#REF!</definedName>
    <definedName name="PCC_RETURN">#REF!+#REF!</definedName>
    <definedName name="PCC_Slab_SLC">#REF!</definedName>
    <definedName name="PCC_Thk">#REF!</definedName>
    <definedName name="PCC_Wid">#REF!</definedName>
    <definedName name="pcc1.3.6pcc">#REF!</definedName>
    <definedName name="pcc1.4.8pcc">#REF!</definedName>
    <definedName name="PCC1_SLC">#REF!</definedName>
    <definedName name="PCC2_SLC">#REF!</definedName>
    <definedName name="PCCBrTotal">#REF!</definedName>
    <definedName name="PCCDISM">#REF!</definedName>
    <definedName name="pccl">#REF!</definedName>
    <definedName name="pccm15">#REF!</definedName>
    <definedName name="pccm15foundn">#REF!</definedName>
    <definedName name="pccm15foundnpcc">#REF!</definedName>
    <definedName name="pccm20">#REF!</definedName>
    <definedName name="pccm20subnh">#REF!</definedName>
    <definedName name="pccp">#REF!</definedName>
    <definedName name="pccproj">#REF!</definedName>
    <definedName name="pccrccm20subbnh">#REF!</definedName>
    <definedName name="pcct">#REF!</definedName>
    <definedName name="pccthk">#REF!</definedName>
    <definedName name="pcd">#REF!</definedName>
    <definedName name="Pce">#REF!</definedName>
    <definedName name="pcecc">#REF!</definedName>
    <definedName name="pch">#REF!</definedName>
    <definedName name="pcl">#REF!</definedName>
    <definedName name="pclb">#REF!</definedName>
    <definedName name="pclt">#REF!</definedName>
    <definedName name="pclw">#REF!</definedName>
    <definedName name="pct">#REF!</definedName>
    <definedName name="pctb">#REF!</definedName>
    <definedName name="pctt">#REF!</definedName>
    <definedName name="pctw">#REF!</definedName>
    <definedName name="pcu">#REF!</definedName>
    <definedName name="pcv">#REF!</definedName>
    <definedName name="pcww">#REF!</definedName>
    <definedName name="PD">#REF!</definedName>
    <definedName name="pd_7">#REF!</definedName>
    <definedName name="pd_8">#REF!</definedName>
    <definedName name="pd_9">#REF!</definedName>
    <definedName name="pdcoutlet">#REF!</definedName>
    <definedName name="pdcoutletpcc">#REF!</definedName>
    <definedName name="Pdia">#REF!</definedName>
    <definedName name="PE">#REF!</definedName>
    <definedName name="PE_rate">#REF!</definedName>
    <definedName name="pedestals">#REF!</definedName>
    <definedName name="Pedestrian">#REF!</definedName>
    <definedName name="peidrainnh">#REF!</definedName>
    <definedName name="peidrainpcc">#REF!</definedName>
    <definedName name="PERC">#REF!</definedName>
    <definedName name="PERCENT">"#REF!"</definedName>
    <definedName name="PERCENT_1">"#REF!"</definedName>
    <definedName name="PERFORMANCE">#REF!</definedName>
    <definedName name="perforteddrain">#REF!</definedName>
    <definedName name="perimeterkerb">#REF!</definedName>
    <definedName name="petro2" hidden="1">#REF!</definedName>
    <definedName name="Petrolpump">#REF!</definedName>
    <definedName name="PF">#REF!</definedName>
    <definedName name="pfinisher">#REF!</definedName>
    <definedName name="pfvdrain">#REF!</definedName>
    <definedName name="pH">#REF!</definedName>
    <definedName name="pH___0">#REF!</definedName>
    <definedName name="pH___13">#REF!</definedName>
    <definedName name="PhaseCode">#REF!</definedName>
    <definedName name="phi">#REF!</definedName>
    <definedName name="Phone">#REF!</definedName>
    <definedName name="photo" hidden="1">{#N/A,#N/A,TRUE,"Front";#N/A,#N/A,TRUE,"Simple Letter";#N/A,#N/A,TRUE,"Inside";#N/A,#N/A,TRUE,"Contents";#N/A,#N/A,TRUE,"Basis";#N/A,#N/A,TRUE,"Inclusions";#N/A,#N/A,TRUE,"Exclusions";#N/A,#N/A,TRUE,"Areas";#N/A,#N/A,TRUE,"Summary";#N/A,#N/A,TRUE,"Detail"}</definedName>
    <definedName name="Physical" hidden="1">#REF!</definedName>
    <definedName name="Physical_Progress_Daily_Financial_List">#REF!</definedName>
    <definedName name="pi">#REF!</definedName>
    <definedName name="PIDI">#REF!</definedName>
    <definedName name="Pier_Design">#REF!</definedName>
    <definedName name="pierbottomplug">#REF!</definedName>
    <definedName name="pierbottomplug2">#REF!</definedName>
    <definedName name="piercap1">#REF!</definedName>
    <definedName name="piercap10.0m">#REF!</definedName>
    <definedName name="piercap2">#REF!</definedName>
    <definedName name="piercap3">#REF!</definedName>
    <definedName name="piercap9.0">#REF!</definedName>
    <definedName name="piercurb1">#REF!</definedName>
    <definedName name="pierinterplug">#REF!</definedName>
    <definedName name="pierinterplug1">#REF!</definedName>
    <definedName name="pierinterplug2">#REF!</definedName>
    <definedName name="pierreinf">#REF!</definedName>
    <definedName name="pierreinf2">#REF!</definedName>
    <definedName name="pierreinf3">#REF!</definedName>
    <definedName name="piersteel">#REF!</definedName>
    <definedName name="piersteel1">#REF!</definedName>
    <definedName name="piersteining1">#REF!</definedName>
    <definedName name="piersteining2">#REF!</definedName>
    <definedName name="piersteining3">#REF!</definedName>
    <definedName name="Pilduration">#REF!</definedName>
    <definedName name="Pile">#REF!</definedName>
    <definedName name="PILE1000">#REF!</definedName>
    <definedName name="PILE1000_7">#REF!</definedName>
    <definedName name="PILE1000_8">#REF!</definedName>
    <definedName name="PILE1000_9">#REF!</definedName>
    <definedName name="PILE400">#REF!</definedName>
    <definedName name="PILE400_7">#REF!</definedName>
    <definedName name="PILE400_8">#REF!</definedName>
    <definedName name="PILE400_9">#REF!</definedName>
    <definedName name="PILECAP">#REF!</definedName>
    <definedName name="piles">#REF!</definedName>
    <definedName name="piles_7">#REF!</definedName>
    <definedName name="piles_8">#REF!</definedName>
    <definedName name="piles_9">#REF!</definedName>
    <definedName name="Piles1000">#REF!</definedName>
    <definedName name="Piles1000_7">#REF!</definedName>
    <definedName name="Piles1000_8">#REF!</definedName>
    <definedName name="Piles1000_9">#REF!</definedName>
    <definedName name="pilework">#REF!</definedName>
    <definedName name="pilework_7">#REF!</definedName>
    <definedName name="pilework_8">#REF!</definedName>
    <definedName name="pilework_9">#REF!</definedName>
    <definedName name="pipe">#REF!</definedName>
    <definedName name="Pipe_culvert">#REF!</definedName>
    <definedName name="pipe1" hidden="1">{"'Typical Costs Estimates'!$C$158:$H$161"}</definedName>
    <definedName name="pipe1000">#REF!</definedName>
    <definedName name="pipe150">#REF!</definedName>
    <definedName name="pipe600">#REF!</definedName>
    <definedName name="pipedism">#REF!</definedName>
    <definedName name="Pitch_apron">#REF!</definedName>
    <definedName name="Pitch_SLC">#REF!</definedName>
    <definedName name="pitchfloorc">#REF!</definedName>
    <definedName name="pitchfloorcnh">#REF!</definedName>
    <definedName name="pitchfloorpcc">#REF!</definedName>
    <definedName name="pitching">#REF!</definedName>
    <definedName name="pitchonslope">#REF!</definedName>
    <definedName name="pitchonslopebnh">#REF!</definedName>
    <definedName name="pitchonslopepcc">#REF!</definedName>
    <definedName name="Piu">#REF!</definedName>
    <definedName name="pj" hidden="1">{#N/A,#N/A,TRUE,"Front";#N/A,#N/A,TRUE,"Simple Letter";#N/A,#N/A,TRUE,"Inside";#N/A,#N/A,TRUE,"Contents";#N/A,#N/A,TRUE,"Basis";#N/A,#N/A,TRUE,"Inclusions";#N/A,#N/A,TRUE,"Exclusions";#N/A,#N/A,TRUE,"Areas";#N/A,#N/A,TRUE,"Summary";#N/A,#N/A,TRUE,"Detail"}</definedName>
    <definedName name="PKB" hidden="1">{"'Bill No. 7'!$A$1:$G$32"}</definedName>
    <definedName name="PKG" hidden="1">{"'Sheet1'!$A$4386:$N$4591"}</definedName>
    <definedName name="PKS">#REF!</definedName>
    <definedName name="PKSD">#REF!</definedName>
    <definedName name="pl" hidden="1">{"PLANT BREAKUP",#N/A,FALSE,"E"}</definedName>
    <definedName name="PL_7">#REF!</definedName>
    <definedName name="PL_8">#REF!</definedName>
    <definedName name="PL_9">#REF!</definedName>
    <definedName name="PLA">#REF!</definedName>
    <definedName name="PLACE_OF_POSTING">#REF!</definedName>
    <definedName name="Placeident">#REF!</definedName>
    <definedName name="PLACEOFPOSTING">#REF!</definedName>
    <definedName name="PLAIN_PLASTERING">#REF!</definedName>
    <definedName name="Plainshotcrete">#REF!</definedName>
    <definedName name="plan">#REF!</definedName>
    <definedName name="plant">#REF!</definedName>
    <definedName name="Plantation">#REF!</definedName>
    <definedName name="planting">#REF!</definedName>
    <definedName name="PLANTS___MACHINERY">#REF!</definedName>
    <definedName name="PLANTS___MACHINERY_7">#REF!</definedName>
    <definedName name="PLANTS___MACHINERY_8">#REF!</definedName>
    <definedName name="PLANTS___MACHINERY_9">#REF!</definedName>
    <definedName name="plast1.3c">#REF!</definedName>
    <definedName name="plast1.3cnh">#REF!</definedName>
    <definedName name="plast1.3pcc">#REF!</definedName>
    <definedName name="plast1.4pcc">#REF!</definedName>
    <definedName name="plast1.6cnh">#REF!</definedName>
    <definedName name="plast16c">#REF!</definedName>
    <definedName name="Plaster">#REF!</definedName>
    <definedName name="plastering">#REF!</definedName>
    <definedName name="Platecomp">#REF!</definedName>
    <definedName name="Platecomp_7">NA()</definedName>
    <definedName name="platecompactor">#REF!</definedName>
    <definedName name="platecompactor_2">#REF!</definedName>
    <definedName name="PlazaConstr">#REF!</definedName>
    <definedName name="PlazaElec_Cap">#REF!</definedName>
    <definedName name="plb">#REF!</definedName>
    <definedName name="plcablvl">#REF!</definedName>
    <definedName name="plcath">#REF!</definedName>
    <definedName name="plcathl">#REF!</definedName>
    <definedName name="plcathm">#REF!</definedName>
    <definedName name="plcatht">#REF!</definedName>
    <definedName name="plcatlvl">#REF!</definedName>
    <definedName name="PLL">#REF!</definedName>
    <definedName name="plt">#REF!</definedName>
    <definedName name="plumber">#REF!</definedName>
    <definedName name="plumber_2">#REF!</definedName>
    <definedName name="PLUMBING">#REF!</definedName>
    <definedName name="pm">#REF!</definedName>
    <definedName name="PM_AirCompressor_210cfm">#REF!</definedName>
    <definedName name="PM_BatchMixHMP_46_60THP">#REF!</definedName>
    <definedName name="PM_BatchTypeHMP_30_40">#REF!</definedName>
    <definedName name="PM_BitumenBoilerOilFired_1000">#REF!</definedName>
    <definedName name="PM_BitumenBoilerOilFired_200">#REF!</definedName>
    <definedName name="PM_BitumenEmulsionPressureDistributor">#REF!</definedName>
    <definedName name="PM_ConcreteMixer">#REF!</definedName>
    <definedName name="PM_Crane">#REF!</definedName>
    <definedName name="PM_Dozer_D50">#REF!</definedName>
    <definedName name="PM_ElectricGeneratorSet_125">#REF!</definedName>
    <definedName name="PM_FrontEndLoader_1cum">#REF!</definedName>
    <definedName name="PM_HydraulicBroom">#REF!</definedName>
    <definedName name="PM_HydraulicExcavator_09cum">#REF!</definedName>
    <definedName name="PM_JointCuttingMachine">#REF!</definedName>
    <definedName name="PM_Mixall_6_10t">#REF!</definedName>
    <definedName name="PM_MotorGrader">#REF!</definedName>
    <definedName name="PM_NeedleVibrator">#REF!</definedName>
    <definedName name="PM_PaverFinisher">#REF!</definedName>
    <definedName name="PM_PlateCompactor">#REF!</definedName>
    <definedName name="PM_PlateVibrator">#REF!</definedName>
    <definedName name="PM_ScreedVibrator">#REF!</definedName>
    <definedName name="PM_StoneCrusher_200TPH">#REF!</definedName>
    <definedName name="PM_ThreeWheeled_80_100kN_StaticRoller">#REF!</definedName>
    <definedName name="PM_Tipper_55">#REF!</definedName>
    <definedName name="PM_Tractor_Ripper">#REF!</definedName>
    <definedName name="PM_Tractor_Rotavator">#REF!</definedName>
    <definedName name="PM_Tractor_Trolley">#REF!</definedName>
    <definedName name="PM_Truck">#REF!</definedName>
    <definedName name="PM_VibratoryRoller_80_100kN">#REF!</definedName>
    <definedName name="PM_WaterTanker_6kl">#REF!</definedName>
    <definedName name="PM_WetMixPlant_or_PugMill">#REF!</definedName>
    <definedName name="PMLead">#REF!</definedName>
    <definedName name="pn">#REF!</definedName>
    <definedName name="pneumatic_roller">#REF!</definedName>
    <definedName name="PNM">#REF!</definedName>
    <definedName name="PO" hidden="1">{"form-D1",#N/A,FALSE,"FORM-D1";"form-D1_amt",#N/A,FALSE,"FORM-D1"}</definedName>
    <definedName name="POGHJ" hidden="1">{"form-D1",#N/A,FALSE,"FORM-D1";"form-D1_amt",#N/A,FALSE,"FORM-D1"}</definedName>
    <definedName name="point1.2">#REF!</definedName>
    <definedName name="point1.2c">#REF!</definedName>
    <definedName name="point1.2cnh">#REF!</definedName>
    <definedName name="point1.2pcc">#REF!</definedName>
    <definedName name="point1.3">#REF!</definedName>
    <definedName name="point1.3cnh">#REF!</definedName>
    <definedName name="POINTING">#REF!</definedName>
    <definedName name="POINTING_8">"#REF!"</definedName>
    <definedName name="Poisson">#REF!</definedName>
    <definedName name="POL">#REF!</definedName>
    <definedName name="POL_7">#REF!</definedName>
    <definedName name="POL_8">#REF!</definedName>
    <definedName name="POL_9">#REF!</definedName>
    <definedName name="POL10HPPump">#REF!</definedName>
    <definedName name="POL125KVA">#REF!</definedName>
    <definedName name="POLBatching">#REF!</definedName>
    <definedName name="POLConc">#REF!</definedName>
    <definedName name="POLConcPump">#REF!</definedName>
    <definedName name="POLConcrete">#REF!</definedName>
    <definedName name="polconcreteproductionyard">#REF!</definedName>
    <definedName name="polconcreteprodviaduct">#REF!</definedName>
    <definedName name="POLEmptyTM">#REF!</definedName>
    <definedName name="POLExcavation">#REF!</definedName>
    <definedName name="POLfilling">#REF!</definedName>
    <definedName name="POLGsbWMMPlacing">#REF!</definedName>
    <definedName name="POLGsbWMMProduction">#REF!</definedName>
    <definedName name="pollaying">#REF!</definedName>
    <definedName name="POLLoadedTM">#REF!</definedName>
    <definedName name="POLPil">#REF!</definedName>
    <definedName name="POLpilecap">#REF!</definedName>
    <definedName name="POLPiling">#REF!</definedName>
    <definedName name="POLpilingSC">#REF!</definedName>
    <definedName name="POLPlacing">#REF!</definedName>
    <definedName name="POLPLACINGVIADUCT">#REF!</definedName>
    <definedName name="POLReinf">#REF!</definedName>
    <definedName name="polsteel">#REF!</definedName>
    <definedName name="POLSteelPil">#REF!</definedName>
    <definedName name="POLTowerHoist">#REF!</definedName>
    <definedName name="PONDICHERY" hidden="1">{"'Sheet1'!$A$4386:$N$4591"}</definedName>
    <definedName name="Port選択">#REF!</definedName>
    <definedName name="post">#REF!</definedName>
    <definedName name="pot" hidden="1">{"'Typical Costs Estimates'!$C$158:$H$161"}</definedName>
    <definedName name="Pot_Ptfe">#REF!</definedName>
    <definedName name="pothole100">#REF!</definedName>
    <definedName name="pothole100pccG1929">#REF!</definedName>
    <definedName name="potholeover100">#REF!</definedName>
    <definedName name="potholeover100pcc">#REF!</definedName>
    <definedName name="Power_cost">#REF!</definedName>
    <definedName name="PP">NA()</definedName>
    <definedName name="PP1S">#REF!</definedName>
    <definedName name="PP1SS">#REF!</definedName>
    <definedName name="PP2S">#REF!</definedName>
    <definedName name="PP2SS">#REF!</definedName>
    <definedName name="PP3S">#REF!</definedName>
    <definedName name="PP3SS">#REF!</definedName>
    <definedName name="ppac">#REF!</definedName>
    <definedName name="PPP" hidden="1">#REF!</definedName>
    <definedName name="PQC">#REF!</definedName>
    <definedName name="PR">#REF!</definedName>
    <definedName name="pra">#REF!</definedName>
    <definedName name="pradeep">#REF!</definedName>
    <definedName name="PRASAD"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prat" hidden="1">{"'Bill No. 7'!$A$1:$G$32"}</definedName>
    <definedName name="pratap" hidden="1">{"'Sheet1'!$A$4386:$N$4591"}</definedName>
    <definedName name="prcablvl">#REF!</definedName>
    <definedName name="prcacl">#REF!</definedName>
    <definedName name="prcathe">#REF!</definedName>
    <definedName name="prcathm">#REF!</definedName>
    <definedName name="prcatl">#REF!</definedName>
    <definedName name="prcatlvl">#REF!</definedName>
    <definedName name="prcawi">#REF!</definedName>
    <definedName name="PRE">#REF!</definedName>
    <definedName name="precastcover">#REF!</definedName>
    <definedName name="prelim_exp">#REF!</definedName>
    <definedName name="Premould20">#REF!</definedName>
    <definedName name="Premould20_2">#REF!</definedName>
    <definedName name="premoulded">#REF!</definedName>
    <definedName name="premoulded_2">#REF!</definedName>
    <definedName name="prepared.by" hidden="1">#REF!</definedName>
    <definedName name="PREPLANTCOST">#REF!</definedName>
    <definedName name="prfrht">#REF!</definedName>
    <definedName name="price">#REF!</definedName>
    <definedName name="prime_coat">#REF!</definedName>
    <definedName name="primecat">#REF!</definedName>
    <definedName name="primecoat">#REF!</definedName>
    <definedName name="primecoathigh">#REF!</definedName>
    <definedName name="primecoathighpcc">#REF!</definedName>
    <definedName name="primecoatlowpcc">#REF!</definedName>
    <definedName name="primecoatmedium">#REF!</definedName>
    <definedName name="primer">#REF!</definedName>
    <definedName name="pRIMSCH">#REF!</definedName>
    <definedName name="pRIMSCH_7">#REF!</definedName>
    <definedName name="pRIMSCH_8">#REF!</definedName>
    <definedName name="pRIMSCH_9">#REF!</definedName>
    <definedName name="Princ">#REF!</definedName>
    <definedName name="Print">#REF!</definedName>
    <definedName name="_xlnm.Print_Area" localSheetId="4">'BOQ-X 317+450'!$A$1:$H$103</definedName>
    <definedName name="_xlnm.Print_Area" localSheetId="6">'BOQ-X 344+770'!$A$1:$H$103</definedName>
    <definedName name="_xlnm.Print_Area" localSheetId="7">'BOQ-X 347+600'!$A$1:$H$103</definedName>
    <definedName name="_xlnm.Print_Area" localSheetId="8">'BOQ-X 356+300'!$A$1:$H$103</definedName>
    <definedName name="_xlnm.Print_Area" localSheetId="10">'BOQ-X 373+950'!$A$1:$H$103</definedName>
    <definedName name="_xlnm.Print_Area" localSheetId="12">'BOQ-X 389+400'!$A$1:$H$103</definedName>
    <definedName name="_xlnm.Print_Area" localSheetId="13">'BOQ-X 394+000'!$A$1:$H$103</definedName>
    <definedName name="_xlnm.Print_Area" localSheetId="14">'BOQ-X 409+650'!$A$1:$H$103</definedName>
    <definedName name="_xlnm.Print_Area" localSheetId="1">'BOQ-Xn 268+150'!$A$1:$H$102</definedName>
    <definedName name="_xlnm.Print_Area" localSheetId="2">'BOQ-Xn 272+820'!$A$1:$H$104</definedName>
    <definedName name="_xlnm.Print_Area" localSheetId="3">'BOQ-Xn 307'!$A$1:$H$104</definedName>
    <definedName name="_xlnm.Print_Area" localSheetId="5">'BOQ-Xn 326+500'!$A$1:$H$102</definedName>
    <definedName name="_xlnm.Print_Area" localSheetId="9">'BOQ-Xn 360+550'!$A$1:$H$103</definedName>
    <definedName name="_xlnm.Print_Area" localSheetId="11">'BOQ-Xn 380+000'!$A$1:$G$103</definedName>
    <definedName name="_xlnm.Print_Area" localSheetId="15">'BOQ-Xn 412+000'!$A$1:$H$103</definedName>
    <definedName name="_xlnm.Print_Area" localSheetId="0">Summary!$A$1:$G$31</definedName>
    <definedName name="_xlnm.Print_Area">#REF!</definedName>
    <definedName name="Print_Area_MI">#REF!</definedName>
    <definedName name="PRINT_AREA_MI___0">#REF!</definedName>
    <definedName name="Print_Area_MI_1">"#REF!"</definedName>
    <definedName name="PRINT_AREA_MI_7">#REF!</definedName>
    <definedName name="PRINT_AREA_MI_8">#REF!</definedName>
    <definedName name="PRINT_AREA_MI_9">#REF!</definedName>
    <definedName name="Print_Area_MI1">#REF!</definedName>
    <definedName name="Print_Area_Reset">#N/A</definedName>
    <definedName name="Print_Area3">#REF!</definedName>
    <definedName name="print_title">#REF!</definedName>
    <definedName name="_xlnm.Print_Titles">#REF!</definedName>
    <definedName name="PRINT_TITLES_MI">#REF!</definedName>
    <definedName name="PRINT_TITLES_MI_7">#REF!</definedName>
    <definedName name="PRINT_TITLES_MI_8">#REF!</definedName>
    <definedName name="PRINT_TITLES_MI_9">#REF!</definedName>
    <definedName name="prints">#REF!</definedName>
    <definedName name="prlgthl">#REF!</definedName>
    <definedName name="prlgthl_7">#REF!</definedName>
    <definedName name="prlgthl_8">#REF!</definedName>
    <definedName name="prlgthl_9">#REF!</definedName>
    <definedName name="prlgtht">#REF!</definedName>
    <definedName name="prlgtht_7">#REF!</definedName>
    <definedName name="prlgtht_8">#REF!</definedName>
    <definedName name="prlgtht_9">#REF!</definedName>
    <definedName name="prn_aggqntty">#REF!</definedName>
    <definedName name="PRN_MAJ_QUANTITY">#REF!</definedName>
    <definedName name="ProdForm" hidden="1">#REF!</definedName>
    <definedName name="Product" hidden="1">#REF!</definedName>
    <definedName name="Progress" hidden="1">{"'Bill No. 7'!$A$1:$G$32"}</definedName>
    <definedName name="project">#REF!</definedName>
    <definedName name="Project_Duration">#REF!</definedName>
    <definedName name="ProjectLocation">#REF!</definedName>
    <definedName name="ProjectNumber">#REF!</definedName>
    <definedName name="ProjectSchedule">#REF!</definedName>
    <definedName name="ProjectSubtitle">#REF!</definedName>
    <definedName name="ProjectTitle">#REF!</definedName>
    <definedName name="Prop_CW_App_Wid">#REF!</definedName>
    <definedName name="Prop_CW_Wid">#REF!</definedName>
    <definedName name="PROPS">#REF!</definedName>
    <definedName name="PS">#REF!</definedName>
    <definedName name="PS___0">#REF!</definedName>
    <definedName name="PS___13">#REF!</definedName>
    <definedName name="Psandfilling1">#REF!</definedName>
    <definedName name="psandfilling2">#REF!</definedName>
    <definedName name="psandfilling3">#REF!</definedName>
    <definedName name="psbmth">#REF!</definedName>
    <definedName name="PSC">#REF!</definedName>
    <definedName name="psflexure">#REF!</definedName>
    <definedName name="psl">#REF!</definedName>
    <definedName name="pst">#REF!</definedName>
    <definedName name="Pt">"#REF!"</definedName>
    <definedName name="ptb">#REF!</definedName>
    <definedName name="ptr">#REF!</definedName>
    <definedName name="ptr_8">"#REF!"</definedName>
    <definedName name="Ptroller">#REF!</definedName>
    <definedName name="Ptroller_2">#REF!</definedName>
    <definedName name="ptt">#REF!</definedName>
    <definedName name="Pugmill">#REF!</definedName>
    <definedName name="Pugmill_2">#REF!</definedName>
    <definedName name="PUMP">#REF!</definedName>
    <definedName name="pumproom">#REF!</definedName>
    <definedName name="putty">#REF!</definedName>
    <definedName name="Puz">#REF!</definedName>
    <definedName name="pvc150.pcc">#REF!</definedName>
    <definedName name="pvc150bridge">#REF!</definedName>
    <definedName name="pvc150mm">#REF!</definedName>
    <definedName name="pvc150nh">#REF!</definedName>
    <definedName name="pvc150pcc">#REF!</definedName>
    <definedName name="pvc500mm">#REF!</definedName>
    <definedName name="pvcac150c">#REF!</definedName>
    <definedName name="pvcac150pcc">#REF!</definedName>
    <definedName name="pvcducts">#REF!</definedName>
    <definedName name="pvcpipe">#REF!</definedName>
    <definedName name="pvcpipe100">#REF!</definedName>
    <definedName name="pvcpipe100_2">#REF!</definedName>
    <definedName name="pvcpipe150">#REF!</definedName>
    <definedName name="pvcpipe150_2">#REF!</definedName>
    <definedName name="pvcpipe50">#REF!</definedName>
    <definedName name="pvcpipe50_2">#REF!</definedName>
    <definedName name="pvcpipes">#REF!</definedName>
    <definedName name="q">#REF!</definedName>
    <definedName name="Q_136_BCCP">#REF!</definedName>
    <definedName name="Q_136_BODY">#REF!</definedName>
    <definedName name="Q_136_FLY_BCCP">#REF!</definedName>
    <definedName name="Q_136_FOUND">#REF!</definedName>
    <definedName name="Q_148_BCCP">#REF!</definedName>
    <definedName name="Q_BACKFILL">#REF!</definedName>
    <definedName name="Q_BC">#REF!</definedName>
    <definedName name="Q_BED_HP">#REF!</definedName>
    <definedName name="Q_BM_100">#REF!</definedName>
    <definedName name="Q_BM_50">#REF!</definedName>
    <definedName name="Q_BT_PATCH">#REF!</definedName>
    <definedName name="Q_BT_PATCH_40">#REF!</definedName>
    <definedName name="Q_BUSG">#REF!</definedName>
    <definedName name="Q_CD_EW">#REF!</definedName>
    <definedName name="Q_CD_M10_BODY">#REF!</definedName>
    <definedName name="Q_CD_M10_FOUN">#REF!</definedName>
    <definedName name="Q_EW_C">#REF!</definedName>
    <definedName name="Q_EW_F">#REF!</definedName>
    <definedName name="Q_EW_FOUND">#REF!</definedName>
    <definedName name="Q_EW_S">#REF!</definedName>
    <definedName name="Q_EW_T">#REF!</definedName>
    <definedName name="Q_EW_USS">#REF!</definedName>
    <definedName name="Q_FILL_INB_BODY">#REF!</definedName>
    <definedName name="Q_FILTER_ABUT">#REF!</definedName>
    <definedName name="Q_FILTER_BPITCH">#REF!</definedName>
    <definedName name="Q_G2_22B_aS_PR">#REF!</definedName>
    <definedName name="Q_G2_22B_AS_VR">#REF!</definedName>
    <definedName name="Q_G2_45B_AS_PR">#REF!</definedName>
    <definedName name="Q_G2_45B_AS_VR">#REF!</definedName>
    <definedName name="Q_G3_22B_BS_PR">#REF!</definedName>
    <definedName name="Q_G3_22B_BS_VR">#REF!</definedName>
    <definedName name="Q_G3_45B_BS_PR">#REF!</definedName>
    <definedName name="Q_G3_45B_BS_VR">#REF!</definedName>
    <definedName name="Q_GRAVEL_SHOLDERS">#REF!</definedName>
    <definedName name="Q_GROUT_REV">#REF!</definedName>
    <definedName name="Q_GS">#REF!</definedName>
    <definedName name="Q_GSB">#REF!</definedName>
    <definedName name="Q_H_ROCK">#REF!</definedName>
    <definedName name="Q_HP">#REF!</definedName>
    <definedName name="Q_HP_1000">#REF!</definedName>
    <definedName name="Q_HP_450">#REF!</definedName>
    <definedName name="Q_HP_600">#REF!</definedName>
    <definedName name="Q_HP_800">#REF!</definedName>
    <definedName name="Q_HYSD_FOUND">#REF!</definedName>
    <definedName name="Q_HYSD_SUB">#REF!</definedName>
    <definedName name="Q_HYSD_SUPER">#REF!</definedName>
    <definedName name="Q_M15_DIVIDERS">#REF!</definedName>
    <definedName name="Q_M15_FOUND">#REF!</definedName>
    <definedName name="Q_M15_LEVEL">#REF!</definedName>
    <definedName name="Q_M15_SUB">#REF!</definedName>
    <definedName name="Q_M20R_BEDBLOCKS">#REF!</definedName>
    <definedName name="Q_M20R_COVER_SLAB">#REF!</definedName>
    <definedName name="Q_M20R_DECK">#REF!</definedName>
    <definedName name="Q_M20R_RAIL">#REF!</definedName>
    <definedName name="Q_M25R_APP">#REF!</definedName>
    <definedName name="Q_M30R_WC">#REF!</definedName>
    <definedName name="Q_M35_CCP">#REF!</definedName>
    <definedName name="Q_M35_FLY_CCP">#REF!</definedName>
    <definedName name="Q_MAST_12.7">#REF!</definedName>
    <definedName name="Q_MAST_25.4">#REF!</definedName>
    <definedName name="Q_MILD">#REF!</definedName>
    <definedName name="Q_MSS">#REF!</definedName>
    <definedName name="Q_O_ROCK">#REF!</definedName>
    <definedName name="Q_PAINT">#REF!</definedName>
    <definedName name="q_pick">#REF!</definedName>
    <definedName name="Q_PLAST">#REF!</definedName>
    <definedName name="Q_PRIME">#REF!</definedName>
    <definedName name="Q_REV300">#REF!</definedName>
    <definedName name="Q_SANDFILL">#REF!</definedName>
    <definedName name="Q_SCAR_BT">#REF!</definedName>
    <definedName name="Q_SCAR_GRA">#REF!</definedName>
    <definedName name="Q_SCSD">#REF!</definedName>
    <definedName name="Q_SCSD_6070">#REF!</definedName>
    <definedName name="Q_SCSD_80100">#REF!</definedName>
    <definedName name="Q_SDBC">#REF!</definedName>
    <definedName name="Q_TACK">#REF!</definedName>
    <definedName name="Q_WBM2">#REF!</definedName>
    <definedName name="Q_WBM3">#REF!</definedName>
    <definedName name="Q_WMM">#REF!</definedName>
    <definedName name="qaaaa" hidden="1">#REF!</definedName>
    <definedName name="qap" hidden="1">{"'Typical Costs Estimates'!$C$158:$H$161"}</definedName>
    <definedName name="qater" hidden="1">{#N/A,#N/A,TRUE,"Front";#N/A,#N/A,TRUE,"Simple Letter";#N/A,#N/A,TRUE,"Inside";#N/A,#N/A,TRUE,"Contents";#N/A,#N/A,TRUE,"Basis";#N/A,#N/A,TRUE,"Inclusions";#N/A,#N/A,TRUE,"Exclusions";#N/A,#N/A,TRUE,"Areas";#N/A,#N/A,TRUE,"Summary";#N/A,#N/A,TRUE,"Detail"}</definedName>
    <definedName name="Qc">#REF!</definedName>
    <definedName name="Qc___0">#REF!</definedName>
    <definedName name="Qc___13">#REF!</definedName>
    <definedName name="qdb">#REF!</definedName>
    <definedName name="qewr" hidden="1">#REF!</definedName>
    <definedName name="Qf">#REF!</definedName>
    <definedName name="Qf___0">#REF!</definedName>
    <definedName name="Qf___13">#REF!</definedName>
    <definedName name="Qi">#REF!</definedName>
    <definedName name="Qi___0">#REF!</definedName>
    <definedName name="Qi___13">#REF!</definedName>
    <definedName name="qiche" hidden="1">{"'照明目录'!$A$1:$H$31"}</definedName>
    <definedName name="qk" hidden="1">{"'자리배치도'!$AG$1:$CI$28"}</definedName>
    <definedName name="Ql">#REF!</definedName>
    <definedName name="Ql___0">#REF!</definedName>
    <definedName name="Ql___13">#REF!</definedName>
    <definedName name="qnet">#REF!</definedName>
    <definedName name="qnetlat">#REF!</definedName>
    <definedName name="qnetseis">#REF!</definedName>
    <definedName name="qnetsi">#REF!</definedName>
    <definedName name="QQ" hidden="1">{"form-D1",#N/A,FALSE,"FORM-D1";"form-D1_amt",#N/A,FALSE,"FORM-D1"}</definedName>
    <definedName name="QQ_1">NA()</definedName>
    <definedName name="qqq">#REF!</definedName>
    <definedName name="QQQQ" hidden="1">{"form-D1",#N/A,FALSE,"FORM-D1";"form-D1_amt",#N/A,FALSE,"FORM-D1"}</definedName>
    <definedName name="QQQQ_1">NA()</definedName>
    <definedName name="QR">#REF!</definedName>
    <definedName name="Qspan">#REF!</definedName>
    <definedName name="QTY">#N/A</definedName>
    <definedName name="QTY.">SUM(#REF!)</definedName>
    <definedName name="Qty_as_on_apr">#REF!</definedName>
    <definedName name="qtyunitsum">"#REF!"</definedName>
    <definedName name="qtyunitsum_1">"#REF!"</definedName>
    <definedName name="qtyunitsum_5">"#REF!"</definedName>
    <definedName name="qtyunitsum_5_1">"#REF!"</definedName>
    <definedName name="qult">#REF!</definedName>
    <definedName name="qult_7">#REF!</definedName>
    <definedName name="qult_8">#REF!</definedName>
    <definedName name="qult_9">#REF!</definedName>
    <definedName name="qw">#REF!</definedName>
    <definedName name="qwe" hidden="1">{"form-D1",#N/A,FALSE,"FORM-D1";"form-D1_amt",#N/A,FALSE,"FORM-D1"}</definedName>
    <definedName name="QZ" hidden="1">{#N/A,#N/A,TRUE,"Front";#N/A,#N/A,TRUE,"Simple Letter";#N/A,#N/A,TRUE,"Inside";#N/A,#N/A,TRUE,"Contents";#N/A,#N/A,TRUE,"Basis";#N/A,#N/A,TRUE,"Inclusions";#N/A,#N/A,TRUE,"Exclusions";#N/A,#N/A,TRUE,"Areas";#N/A,#N/A,TRUE,"Summary";#N/A,#N/A,TRUE,"Detail"}</definedName>
    <definedName name="R.C.C.">#REF!</definedName>
    <definedName name="R_">#REF!</definedName>
    <definedName name="R_136_BCCP">#REF!</definedName>
    <definedName name="R_136_BODY">#REF!</definedName>
    <definedName name="R_136_FLY_BCCP">#REF!</definedName>
    <definedName name="R_136_FOUND">#REF!</definedName>
    <definedName name="R_148_BCCP">#REF!</definedName>
    <definedName name="R_2.02">#REF!</definedName>
    <definedName name="R_2.03">#REF!</definedName>
    <definedName name="R_2.04">#REF!</definedName>
    <definedName name="R_3.01">#REF!</definedName>
    <definedName name="R_3.02">#REF!</definedName>
    <definedName name="R_4.02">#REF!</definedName>
    <definedName name="R_4.02b">#REF!</definedName>
    <definedName name="R_6.11">#REF!</definedName>
    <definedName name="R_6.19">#REF!</definedName>
    <definedName name="R_6a.11">#REF!</definedName>
    <definedName name="R_6a.19">#REF!</definedName>
    <definedName name="R_7.17">#REF!</definedName>
    <definedName name="R_7.9">#REF!</definedName>
    <definedName name="R_BACKFILL">#REF!</definedName>
    <definedName name="R_BC">#REF!</definedName>
    <definedName name="R_BED_HP">#REF!</definedName>
    <definedName name="R_BM">#REF!</definedName>
    <definedName name="r_BM_100">#REF!</definedName>
    <definedName name="R_BM_50">#REF!</definedName>
    <definedName name="R_BT_PATCH">#REF!</definedName>
    <definedName name="R_BT_PATCH_40">#REF!</definedName>
    <definedName name="R_BUSG">#REF!</definedName>
    <definedName name="r_date">#REF!</definedName>
    <definedName name="R_Diversion_Road">#REF!</definedName>
    <definedName name="R_EW_C">#REF!</definedName>
    <definedName name="R_EW_Car">#REF!</definedName>
    <definedName name="R_EW_FMC_Car">#REF!</definedName>
    <definedName name="R_EW_FMC_Side">#REF!</definedName>
    <definedName name="R_EW_FOUND">#REF!</definedName>
    <definedName name="R_EW_Man">#REF!</definedName>
    <definedName name="R_EW_OMC_Car">#REF!</definedName>
    <definedName name="R_EW_OMC_Side">#REF!</definedName>
    <definedName name="R_EW_S">#REF!</definedName>
    <definedName name="R_EW_T">#REF!</definedName>
    <definedName name="R_EW_Trench">#REF!</definedName>
    <definedName name="R_EW_USS">#REF!</definedName>
    <definedName name="R_FILL_INB_BODY">#REF!</definedName>
    <definedName name="R_FILTER_ABUT">#REF!</definedName>
    <definedName name="R_FILTER_BPITCH">#REF!</definedName>
    <definedName name="R_G2_22B_AS_PR">#REF!</definedName>
    <definedName name="R_G2_22B_AS_VR">#REF!</definedName>
    <definedName name="R_G2_45B_AS_PR">#REF!</definedName>
    <definedName name="R_G2_45B_AS_VR">#REF!</definedName>
    <definedName name="R_G3_22B_BS_PR">#REF!</definedName>
    <definedName name="R_G3_22B_BS_VR">#REF!</definedName>
    <definedName name="R_G3_45B_BS_PR">#REF!</definedName>
    <definedName name="R_G3_45B_BS_VR">#REF!</definedName>
    <definedName name="R_Gravel_between">#REF!</definedName>
    <definedName name="R_Gravel_Pipebedding">#REF!</definedName>
    <definedName name="R_Gravel_Quardrent">#REF!</definedName>
    <definedName name="R_GravelShoulders">#REF!</definedName>
    <definedName name="R_GROUT_REV">#REF!</definedName>
    <definedName name="R_GS">#REF!</definedName>
    <definedName name="R_GSB">#REF!</definedName>
    <definedName name="R_H_ROCK">#REF!</definedName>
    <definedName name="R_HP_1000">#REF!</definedName>
    <definedName name="R_HP_450">#REF!</definedName>
    <definedName name="R_HP_600">#REF!</definedName>
    <definedName name="R_HP_800">#REF!</definedName>
    <definedName name="R_HPL_600">#REF!</definedName>
    <definedName name="R_HPL_800">#REF!</definedName>
    <definedName name="R_HYSD_FOUND">#REF!</definedName>
    <definedName name="R_HYSD_SUB">#REF!</definedName>
    <definedName name="R_HYSD_SUPER">#REF!</definedName>
    <definedName name="R_M10_base">#REF!</definedName>
    <definedName name="R_M10_bCC">#REF!</definedName>
    <definedName name="R_M10_bodywalls">#REF!</definedName>
    <definedName name="R_M10_drains">#REF!</definedName>
    <definedName name="R_M10_found">#REF!</definedName>
    <definedName name="R_M15_DIVIDERS">#REF!</definedName>
    <definedName name="R_M15_footing">#REF!</definedName>
    <definedName name="R_M15_FOUND">#REF!</definedName>
    <definedName name="R_M15_LEVEL">#REF!</definedName>
    <definedName name="R_M15_SUB">#REF!</definedName>
    <definedName name="R_M20_BedBack">#REF!</definedName>
    <definedName name="R_M20_COVER">#REF!</definedName>
    <definedName name="R_M20_DECKSLAB">#REF!</definedName>
    <definedName name="R_M20R_BEDBLOCKS">#REF!</definedName>
    <definedName name="R_M20R_COVER_SLAB">#REF!</definedName>
    <definedName name="R_M20R_DECK">#REF!</definedName>
    <definedName name="R_M20R_RAIL">#REF!</definedName>
    <definedName name="R_M25_ApproachSlab">#REF!</definedName>
    <definedName name="R_M25R_APP">#REF!</definedName>
    <definedName name="R_M30_WC">#REF!</definedName>
    <definedName name="R_M30R_WC">#REF!</definedName>
    <definedName name="R_M35_CC">#REF!</definedName>
    <definedName name="R_M35_CCP">#REF!</definedName>
    <definedName name="R_M35_FLY_CCP">#REF!</definedName>
    <definedName name="R_M35_FlyAsh">#REF!</definedName>
    <definedName name="R_MAST_12.7">#REF!</definedName>
    <definedName name="R_MAST_25.4">#REF!</definedName>
    <definedName name="R_MILD">#REF!</definedName>
    <definedName name="R_MSS">#REF!</definedName>
    <definedName name="R_O_ROCK">#REF!</definedName>
    <definedName name="R_PAINT">#REF!</definedName>
    <definedName name="R_Painting">#REF!</definedName>
    <definedName name="R_Pick">#REF!</definedName>
    <definedName name="R_PLAST">#REF!</definedName>
    <definedName name="R_PLAST_CUM">#REF!</definedName>
    <definedName name="R_PLAST_SQM">#REF!</definedName>
    <definedName name="R_Plastering">#REF!</definedName>
    <definedName name="R_PRIME">#REF!</definedName>
    <definedName name="R_Rev_A300">#REF!</definedName>
    <definedName name="R_Rev_Q300">#REF!</definedName>
    <definedName name="R_REV300">#REF!</definedName>
    <definedName name="R_SANDFILL">#REF!</definedName>
    <definedName name="R_SandFILLING">#REF!</definedName>
    <definedName name="R_SCAR_BT">#REF!</definedName>
    <definedName name="R_SCAR_GRA">#REF!</definedName>
    <definedName name="R_Scar_GSB">#REF!</definedName>
    <definedName name="R_SCSD">#REF!</definedName>
    <definedName name="R_SCSD_6070">#REF!</definedName>
    <definedName name="R_SCSD_80100">#REF!</definedName>
    <definedName name="R_SDBC">#REF!</definedName>
    <definedName name="R_TACK">#REF!</definedName>
    <definedName name="R_WBM2">#REF!</definedName>
    <definedName name="R_WBM2_HS">#REF!</definedName>
    <definedName name="R_WBM2_HVR">#REF!</definedName>
    <definedName name="R_WBM2_MCS">#REF!</definedName>
    <definedName name="R_WBM3">#REF!</definedName>
    <definedName name="R_WBM3_HS">#REF!</definedName>
    <definedName name="R_WBM3_HVR">#REF!</definedName>
    <definedName name="R_WBM3_MCS">#REF!</definedName>
    <definedName name="R_WEEP">#REF!</definedName>
    <definedName name="R_Weepholes">#REF!</definedName>
    <definedName name="R_WMM">#REF!</definedName>
    <definedName name="RA">#REF!</definedName>
    <definedName name="raaa" hidden="1">{"'Sheet1'!$A$4386:$N$4591"}</definedName>
    <definedName name="rad" hidden="1">{#N/A,#N/A,TRUE,"Front";#N/A,#N/A,TRUE,"Simple Letter";#N/A,#N/A,TRUE,"Inside";#N/A,#N/A,TRUE,"Contents";#N/A,#N/A,TRUE,"Basis";#N/A,#N/A,TRUE,"Inclusions";#N/A,#N/A,TRUE,"Exclusions";#N/A,#N/A,TRUE,"Areas";#N/A,#N/A,TRUE,"Summary";#N/A,#N/A,TRUE,"Detail"}</definedName>
    <definedName name="RADAR">#REF!</definedName>
    <definedName name="RaftD">#REF!</definedName>
    <definedName name="RaftSlbThk">#REF!</definedName>
    <definedName name="rail">#REF!</definedName>
    <definedName name="railecc">#REF!</definedName>
    <definedName name="RAILING_TUB">#REF!</definedName>
    <definedName name="Railing_wid">#REF!</definedName>
    <definedName name="RAILWAYLINE">#REF!</definedName>
    <definedName name="railwt">#REF!</definedName>
    <definedName name="rairling">#REF!</definedName>
    <definedName name="raisedmarker.pcc">#REF!</definedName>
    <definedName name="raisedmarkerpcc">#REF!</definedName>
    <definedName name="Raj" hidden="1">{"'Sheet1'!$A$4386:$N$4591"}</definedName>
    <definedName name="rakesh">#REF!</definedName>
    <definedName name="RAM">#REF!</definedName>
    <definedName name="ramesh">#REF!</definedName>
    <definedName name="ramu" hidden="1">{#N/A,#N/A,TRUE,"Front";#N/A,#N/A,TRUE,"Simple Letter";#N/A,#N/A,TRUE,"Inside";#N/A,#N/A,TRUE,"Contents";#N/A,#N/A,TRUE,"Basis";#N/A,#N/A,TRUE,"Inclusions";#N/A,#N/A,TRUE,"Exclusions";#N/A,#N/A,TRUE,"Areas";#N/A,#N/A,TRUE,"Summary";#N/A,#N/A,TRUE,"Detail"}</definedName>
    <definedName name="range" hidden="1">#REF!</definedName>
    <definedName name="RANGE1">#REF!</definedName>
    <definedName name="RANGE2">#REF!</definedName>
    <definedName name="RANGE3">#REF!</definedName>
    <definedName name="RANGE4">#REF!</definedName>
    <definedName name="RANGECd">#REF!</definedName>
    <definedName name="Rate">#REF!</definedName>
    <definedName name="RATE___0">#REF!</definedName>
    <definedName name="Rate_a_CuttingTree_300_1800">#REF!</definedName>
    <definedName name="Rate_b_CuttingTree_above1800">#REF!</definedName>
    <definedName name="Rate_BM_excluding">#REF!</definedName>
    <definedName name="Rate_BM_including">#REF!</definedName>
    <definedName name="Rate_Clearing_grubbing">#REF!</definedName>
    <definedName name="Rate_Disposal">#REF!</definedName>
    <definedName name="Rate_Earthexcavation_indrains_HS">#REF!</definedName>
    <definedName name="Rate_Earthexcavation_infounation_ORWB">#REF!</definedName>
    <definedName name="Rate_Earthexcavation_infoundation_HS">#REF!</definedName>
    <definedName name="Rate_Earthfilling_surplussoil">#REF!</definedName>
    <definedName name="Rate_Embankment_availableearth">#REF!</definedName>
    <definedName name="Rate_Embankment_newearth">#REF!</definedName>
    <definedName name="Rate_LBM_excluding">#REF!</definedName>
    <definedName name="Rate_LBM_including">#REF!</definedName>
    <definedName name="Rate_MSS_excluding">#REF!</definedName>
    <definedName name="Rate_MSS_including">#REF!</definedName>
    <definedName name="Rate_Primercoat_excluding">#REF!</definedName>
    <definedName name="Rate_Primercoat_including">#REF!</definedName>
    <definedName name="Rate_Profilecorrective_excluding">#REF!</definedName>
    <definedName name="Rate_Profilecorrective_including">#REF!</definedName>
    <definedName name="Rate_Repairpothole_including">#REF!</definedName>
    <definedName name="Rate_Repairpotholes_exluding">#REF!</definedName>
    <definedName name="Rate_Sandfilling">#REF!</definedName>
    <definedName name="Rate_SDBC_excluding">#REF!</definedName>
    <definedName name="Rate_SDBC_including">#REF!</definedName>
    <definedName name="Rate_Subbase">#REF!</definedName>
    <definedName name="Rate_Tackcoat_granular_including">#REF!</definedName>
    <definedName name="Rate_Tackcoat_granularbase_excluding">#REF!</definedName>
    <definedName name="Rate_Tackcoat_topsurface_excluding">#REF!</definedName>
    <definedName name="Rate_Tackcoat_topsurface_including">#REF!</definedName>
    <definedName name="Rate_WMM">#REF!</definedName>
    <definedName name="rate0">#REF!</definedName>
    <definedName name="rate1">#REF!</definedName>
    <definedName name="Rateanalisys" hidden="1">{"'Sheet1'!$A$4386:$N$4591"}</definedName>
    <definedName name="Rates">#REF!</definedName>
    <definedName name="RATEST">#REF!</definedName>
    <definedName name="ravi">#REF!</definedName>
    <definedName name="RC_RACKS">#REF!</definedName>
    <definedName name="RC_WORKS">#REF!</definedName>
    <definedName name="RCArea" hidden="1">#REF!</definedName>
    <definedName name="RCC">#REF!</definedName>
    <definedName name="RCC_BEAMS">#REF!</definedName>
    <definedName name="RCC_CHAJJA">#REF!</definedName>
    <definedName name="RCC_COLUMNS">#REF!</definedName>
    <definedName name="RCC_FOOTINGS">#REF!</definedName>
    <definedName name="RCC_FOR_LINELS">#REF!</definedName>
    <definedName name="RCC_pipE_cost">#REF!</definedName>
    <definedName name="RCC_Retaining_Wall">#REF!</definedName>
    <definedName name="rcccrash">#REF!</definedName>
    <definedName name="RCCdiam">#REF!</definedName>
    <definedName name="RCCFOR_ROOFSLAB">#REF!</definedName>
    <definedName name="rcchandrailkerb">#REF!</definedName>
    <definedName name="rccm20">#REF!</definedName>
    <definedName name="rccm20deckc">#REF!</definedName>
    <definedName name="rccm20deckpcc">#REF!</definedName>
    <definedName name="rccm20foundn">#REF!</definedName>
    <definedName name="rccm20foundnbnh">#REF!</definedName>
    <definedName name="rccm20pcc">#REF!</definedName>
    <definedName name="rccm20slabcnh">#REF!</definedName>
    <definedName name="rccm20sub">#REF!</definedName>
    <definedName name="rccm20subc">#REF!</definedName>
    <definedName name="rccm20subcnh">#REF!</definedName>
    <definedName name="rccm20subnh">#REF!</definedName>
    <definedName name="RCCM25_SLC">#REF!</definedName>
    <definedName name="rccm25approach">#REF!</definedName>
    <definedName name="rccm25approachbnh">#REF!</definedName>
    <definedName name="rccm25multiboxstrbnh">#REF!</definedName>
    <definedName name="rccm25slabcnh">#REF!</definedName>
    <definedName name="rccm25sub">#REF!</definedName>
    <definedName name="rccm25subbnh">#REF!</definedName>
    <definedName name="rccm30deckpcc">#REF!</definedName>
    <definedName name="rccm30pcc">#REF!</definedName>
    <definedName name="rccm30solid">#REF!</definedName>
    <definedName name="rccm30soliddeckbnh">#REF!</definedName>
    <definedName name="rccm30tbdeckbnh">#REF!</definedName>
    <definedName name="rccm30tbeamdeckpcc">#REF!</definedName>
    <definedName name="rccm35deck">#REF!</definedName>
    <definedName name="RCCM40">#REF!</definedName>
    <definedName name="rccmarkerpostpcc">#REF!</definedName>
    <definedName name="RCCNP4300dia">#REF!</definedName>
    <definedName name="RCCpipe300">#REF!</definedName>
    <definedName name="RCCpipe600">#REF!</definedName>
    <definedName name="rccrail">#REF!</definedName>
    <definedName name="rccrailing">#REF!</definedName>
    <definedName name="rccrailingbnh">#REF!</definedName>
    <definedName name="rccrailingpcc">#REF!</definedName>
    <definedName name="rdc">#REF!</definedName>
    <definedName name="RDN" hidden="1">{#N/A,#N/A,FALSE,"COVER.XLS";#N/A,#N/A,FALSE,"RACT1.XLS";#N/A,#N/A,FALSE,"RACT2.XLS";#N/A,#N/A,FALSE,"ECCMP";#N/A,#N/A,FALSE,"WELDER.XLS"}</definedName>
    <definedName name="Re">#REF!</definedName>
    <definedName name="Re___0">#REF!</definedName>
    <definedName name="Re___13">#REF!</definedName>
    <definedName name="REALIGN">#REF!</definedName>
    <definedName name="reamta"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reassurance">#REF!</definedName>
    <definedName name="reb1800chitt">#REF!</definedName>
    <definedName name="reb1800main">#REF!</definedName>
    <definedName name="reb300chitt">#REF!</definedName>
    <definedName name="reb300main">#REF!</definedName>
    <definedName name="reb600chitt">#REF!</definedName>
    <definedName name="reb600main">#REF!</definedName>
    <definedName name="reb900chitt">#REF!</definedName>
    <definedName name="reb900main">#REF!</definedName>
    <definedName name="rebate1800">#REF!</definedName>
    <definedName name="rebate300">#REF!</definedName>
    <definedName name="rebate5th">#REF!</definedName>
    <definedName name="rebate600">#REF!</definedName>
    <definedName name="rebate900">#REF!</definedName>
    <definedName name="rebatehecto">#REF!</definedName>
    <definedName name="rebatekm">#REF!</definedName>
    <definedName name="rebatercc">#REF!</definedName>
    <definedName name="rebatetree1800">#REF!</definedName>
    <definedName name="rebatetree1800chitt">#REF!</definedName>
    <definedName name="REBATETREE300600">#REF!</definedName>
    <definedName name="REBATETREE300600CHITT">#REF!</definedName>
    <definedName name="rebatetree600900">#REF!</definedName>
    <definedName name="REBBASE">#REF!</definedName>
    <definedName name="rebbrick">#REF!</definedName>
    <definedName name="rebdrain">#REF!</definedName>
    <definedName name="rebexp">#REF!</definedName>
    <definedName name="rebguard">#REF!</definedName>
    <definedName name="rebhp">#REF!</definedName>
    <definedName name="rebpcc">#REF!</definedName>
    <definedName name="rebr">#REF!</definedName>
    <definedName name="rebrail">#REF!</definedName>
    <definedName name="rebstone">#REF!</definedName>
    <definedName name="rebsubbase">#REF!</definedName>
    <definedName name="rebtemp">#REF!</definedName>
    <definedName name="REBWC">#REF!</definedName>
    <definedName name="recon">#REF!</definedName>
    <definedName name="reconc">#REF!</definedName>
    <definedName name="_xlnm.Recorder">#REF!</definedName>
    <definedName name="rect_4_415">#REF!</definedName>
    <definedName name="rect1200pcc">#REF!</definedName>
    <definedName name="rect600pcc">#REF!</definedName>
    <definedName name="rect900pcc">#REF!</definedName>
    <definedName name="rectangle">#REF!</definedName>
    <definedName name="rectanglew">#REF!</definedName>
    <definedName name="Rectangular">#REF!</definedName>
    <definedName name="RECV">#REF!</definedName>
    <definedName name="redreflectors">#REF!</definedName>
    <definedName name="redrsp">#REF!</definedName>
    <definedName name="reexp">#REF!</definedName>
    <definedName name="refs">#REF!</definedName>
    <definedName name="regsb">#REF!</definedName>
    <definedName name="regua">#REF!</definedName>
    <definedName name="REGULAR_STAFF_ENTRY">#REF!</definedName>
    <definedName name="rehandling" hidden="1">{"ss",#N/A,FALSE,"MODULE3"}</definedName>
    <definedName name="rehp">#REF!</definedName>
    <definedName name="rein">#REF!</definedName>
    <definedName name="rein_cb">#REF!</definedName>
    <definedName name="Reinf">#REF!</definedName>
    <definedName name="ReinfDetail">#REF!</definedName>
    <definedName name="ReinfDetails">#REF!</definedName>
    <definedName name="reinfmat">#REF!</definedName>
    <definedName name="REINFORCEMENT">#REF!</definedName>
    <definedName name="ReinfRockbolts">#REF!</definedName>
    <definedName name="reinlaps">#REF!</definedName>
    <definedName name="reinwst">#REF!</definedName>
    <definedName name="rel">#REF!</definedName>
    <definedName name="Removaloroots">#REF!</definedName>
    <definedName name="renamedetailcalk" hidden="1">{#N/A,#N/A,FALSE,"Kalk"}</definedName>
    <definedName name="REPAIR_BRIDGE">#REF!</definedName>
    <definedName name="repcc">#REF!</definedName>
    <definedName name="report2" hidden="1">{#N/A,#N/A,TRUE,"Front";#N/A,#N/A,TRUE,"Simple Letter";#N/A,#N/A,TRUE,"Inside";#N/A,#N/A,TRUE,"Contents";#N/A,#N/A,TRUE,"Basis";#N/A,#N/A,TRUE,"Inclusions";#N/A,#N/A,TRUE,"Exclusions";#N/A,#N/A,TRUE,"Areas";#N/A,#N/A,TRUE,"Summary";#N/A,#N/A,TRUE,"Detail"}</definedName>
    <definedName name="req">#REF!</definedName>
    <definedName name="Reqd">#REF!</definedName>
    <definedName name="required">#REF!</definedName>
    <definedName name="required_7">#REF!</definedName>
    <definedName name="required_8">#REF!</definedName>
    <definedName name="required_9">#REF!</definedName>
    <definedName name="rerail">#REF!</definedName>
    <definedName name="rercc">#REF!</definedName>
    <definedName name="res_sum" hidden="1">{#N/A,#N/A,FALSE,"COVER1.XLS ";#N/A,#N/A,FALSE,"RACT1.XLS";#N/A,#N/A,FALSE,"RACT2.XLS";#N/A,#N/A,FALSE,"ECCMP";#N/A,#N/A,FALSE,"WELDER.XLS"}</definedName>
    <definedName name="rest">#REF!</definedName>
    <definedName name="RestAreas">#REF!</definedName>
    <definedName name="restaurant">#REF!</definedName>
    <definedName name="restp">#REF!</definedName>
    <definedName name="Result">#REF!</definedName>
    <definedName name="ret" hidden="1">{"Total Indirect Manpower",#N/A,FALSE,"J";"Total Direct Manpower",#N/A,FALSE,"J";"Direct Structural Manpower",#N/A,FALSE,"J";"Direct Mechanical Manpower",#N/A,FALSE,"J";"Direct Piping Manpower",#N/A,FALSE,"J";"Direct Tanks Manpower",#N/A,FALSE,"J";"Direct ElecInstrSS Manpower",#N/A,FALSE,"J"}</definedName>
    <definedName name="Retain_Wall">#REF!</definedName>
    <definedName name="retaining_wall">#REF!</definedName>
    <definedName name="retaining_wall_area">#REF!</definedName>
    <definedName name="retaining_wall_area_">#REF!</definedName>
    <definedName name="retemp">#REF!</definedName>
    <definedName name="retr1800c">#REF!</definedName>
    <definedName name="retr1800m">#REF!</definedName>
    <definedName name="retr300">#REF!</definedName>
    <definedName name="retr300c">#REF!</definedName>
    <definedName name="retr600">#REF!</definedName>
    <definedName name="retr600c">#REF!</definedName>
    <definedName name="retr600m">#REF!</definedName>
    <definedName name="retr900">#REF!</definedName>
    <definedName name="retr900c">#REF!</definedName>
    <definedName name="retroreflectorised">#REF!</definedName>
    <definedName name="return_wall">#REF!</definedName>
    <definedName name="return_wall_">#REF!</definedName>
    <definedName name="return_wall_area">#REF!</definedName>
    <definedName name="return_wall_area_">#REF!</definedName>
    <definedName name="Rev">#REF!</definedName>
    <definedName name="REVETMENT">#REF!</definedName>
    <definedName name="Revision">#REF!</definedName>
    <definedName name="rewall">#REF!</definedName>
    <definedName name="rewc">#REF!</definedName>
    <definedName name="RF" hidden="1">{#N/A,#N/A,FALSE,"CCTV"}</definedName>
    <definedName name="Rg">#REF!</definedName>
    <definedName name="rgs">#REF!</definedName>
    <definedName name="RHCLHC">#REF!</definedName>
    <definedName name="rhe">#REF!</definedName>
    <definedName name="RHS">#REF!</definedName>
    <definedName name="RHS_clearspan">#REF!</definedName>
    <definedName name="rhscurve">#REF!</definedName>
    <definedName name="ric">#REF!</definedName>
    <definedName name="rig">#REF!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iver">#REF!</definedName>
    <definedName name="rivernalah">#REF!</definedName>
    <definedName name="rjl">#REF!</definedName>
    <definedName name="Rl">#REF!</definedName>
    <definedName name="Rl___0">#REF!</definedName>
    <definedName name="Rl___13">#REF!</definedName>
    <definedName name="rlp">#REF!</definedName>
    <definedName name="RM">#REF!</definedName>
    <definedName name="RM_7">#REF!</definedName>
    <definedName name="RM_8">#REF!</definedName>
    <definedName name="RM_9">#REF!</definedName>
    <definedName name="RNC">#REF!</definedName>
    <definedName name="road" hidden="1">{"form-D1",#N/A,FALSE,"FORM-D1";"form-D1_amt",#N/A,FALSE,"FORM-D1"}</definedName>
    <definedName name="road_width_1_24">#REF!</definedName>
    <definedName name="road_width_24">#REF!</definedName>
    <definedName name="road1a">#REF!</definedName>
    <definedName name="roadbase1">#REF!</definedName>
    <definedName name="roademankavailpcc">#REF!</definedName>
    <definedName name="roademankpcc">#REF!</definedName>
    <definedName name="roadembank3kmpcc">#REF!</definedName>
    <definedName name="roadembank6kmpcc">#REF!</definedName>
    <definedName name="roadembankavail">#REF!</definedName>
    <definedName name="roadembankment">#REF!</definedName>
    <definedName name="roadembankment3">#REF!</definedName>
    <definedName name="roadembankpcc">#REF!</definedName>
    <definedName name="roadexca10kmpcc">#REF!</definedName>
    <definedName name="roadexcavatin10kmpcc">#REF!</definedName>
    <definedName name="roadexcavation1">#REF!</definedName>
    <definedName name="roadexcavation10km">#REF!</definedName>
    <definedName name="roadexcavation1kmaks">#REF!</definedName>
    <definedName name="roadexcavation1pcc">#REF!</definedName>
    <definedName name="roadhumppcc">#REF!</definedName>
    <definedName name="RoadMarking">#REF!</definedName>
    <definedName name="roadmss20th">#REF!</definedName>
    <definedName name="roadpaint">#REF!</definedName>
    <definedName name="roadpainttt">#REF!</definedName>
    <definedName name="roadtacka">#REF!</definedName>
    <definedName name="roadwaycutting">#REF!</definedName>
    <definedName name="roadwmm">#REF!</definedName>
    <definedName name="ROADWORKS">#REF!</definedName>
    <definedName name="ROB">#REF!</definedName>
    <definedName name="robot">#REF!</definedName>
    <definedName name="rock">#REF!</definedName>
    <definedName name="ROCK_AUGER">#REF!</definedName>
    <definedName name="Rockbolt25">#REF!</definedName>
    <definedName name="Rockbolt32">#REF!</definedName>
    <definedName name="rockexcavation">#REF!</definedName>
    <definedName name="Rockfill">#REF!</definedName>
    <definedName name="Rocksite">#REF!</definedName>
    <definedName name="Rodbinder">#REF!</definedName>
    <definedName name="Rodbinder_2">#REF!</definedName>
    <definedName name="roller">#REF!</definedName>
    <definedName name="roller_2">#REF!</definedName>
    <definedName name="roller8MT">#REF!</definedName>
    <definedName name="ROOF">#REF!</definedName>
    <definedName name="roofing">#REF!</definedName>
    <definedName name="root">#REF!</definedName>
    <definedName name="rootstump">#REF!</definedName>
    <definedName name="rosid">#REF!</definedName>
    <definedName name="ROTARY">#REF!</definedName>
    <definedName name="roughstone">#REF!</definedName>
    <definedName name="roughstone_2">#REF!</definedName>
    <definedName name="Roundabout">#REF!</definedName>
    <definedName name="routemarker">#REF!</definedName>
    <definedName name="Routemrk">#REF!</definedName>
    <definedName name="Routine">#REF!</definedName>
    <definedName name="Royalty">#REF!</definedName>
    <definedName name="Rpaint">#REF!</definedName>
    <definedName name="rr" hidden="1">{#N/A,#N/A,FALSE,"consu_cover";#N/A,#N/A,FALSE,"consu_strategy";#N/A,#N/A,FALSE,"consu_flow";#N/A,#N/A,FALSE,"Summary_reqmt";#N/A,#N/A,FALSE,"field_ppg";#N/A,#N/A,FALSE,"ppg_shop";#N/A,#N/A,FALSE,"strl";#N/A,#N/A,FALSE,"tankages";#N/A,#N/A,FALSE,"gases"}</definedName>
    <definedName name="rrammv">#REF!</definedName>
    <definedName name="rrcost">#N/A</definedName>
    <definedName name="rrcost_1">NA()</definedName>
    <definedName name="rrcost_1_1">NA()</definedName>
    <definedName name="rrcost_1_17">NA()</definedName>
    <definedName name="rrcost_1_17_1">NA()</definedName>
    <definedName name="rrcost_1_2">NA()</definedName>
    <definedName name="rrcost_1_22">NA()</definedName>
    <definedName name="rrcost_1_22_1">NA()</definedName>
    <definedName name="rrcost_10">NA()</definedName>
    <definedName name="rrcost_10_1">NA()</definedName>
    <definedName name="rrcost_10_17">NA()</definedName>
    <definedName name="rrcost_10_17_1">NA()</definedName>
    <definedName name="rrcost_10_22">NA()</definedName>
    <definedName name="rrcost_10_22_1">NA()</definedName>
    <definedName name="rrcost_11">NA()</definedName>
    <definedName name="rrcost_11_1">NA()</definedName>
    <definedName name="rrcost_11_17">NA()</definedName>
    <definedName name="rrcost_11_17_1">NA()</definedName>
    <definedName name="rrcost_11_22">NA()</definedName>
    <definedName name="rrcost_11_22_1">NA()</definedName>
    <definedName name="rrcost_12">NA()</definedName>
    <definedName name="rrcost_12_1">NA()</definedName>
    <definedName name="rrcost_12_17">NA()</definedName>
    <definedName name="rrcost_12_17_1">NA()</definedName>
    <definedName name="rrcost_12_22">NA()</definedName>
    <definedName name="rrcost_12_22_1">NA()</definedName>
    <definedName name="rrcost_14">NA()</definedName>
    <definedName name="rrcost_14_1">NA()</definedName>
    <definedName name="rrcost_14_17">NA()</definedName>
    <definedName name="rrcost_14_17_1">NA()</definedName>
    <definedName name="rrcost_14_22">NA()</definedName>
    <definedName name="rrcost_14_22_1">NA()</definedName>
    <definedName name="rrcost_16">NA()</definedName>
    <definedName name="rrcost_16_1">NA()</definedName>
    <definedName name="rrcost_16_17">NA()</definedName>
    <definedName name="rrcost_16_17_1">NA()</definedName>
    <definedName name="rrcost_16_22">NA()</definedName>
    <definedName name="rrcost_16_22_1">NA()</definedName>
    <definedName name="rrcost_17">NA()</definedName>
    <definedName name="rrcost_17_1">NA()</definedName>
    <definedName name="rrcost_18">#REF!</definedName>
    <definedName name="rrcost_19">#REF!</definedName>
    <definedName name="rrcost_22">NA()</definedName>
    <definedName name="rrcost_22_1">NA()</definedName>
    <definedName name="rrcost_3">NA()</definedName>
    <definedName name="rrcost_3_1">NA()</definedName>
    <definedName name="rrcost_3_1_1">NA()</definedName>
    <definedName name="rrcost_3_1_17">NA()</definedName>
    <definedName name="rrcost_3_1_17_1">NA()</definedName>
    <definedName name="rrcost_3_1_2">NA()</definedName>
    <definedName name="rrcost_3_1_22">NA()</definedName>
    <definedName name="rrcost_3_1_22_1">NA()</definedName>
    <definedName name="rrcost_3_10">NA()</definedName>
    <definedName name="rrcost_3_10_1">NA()</definedName>
    <definedName name="rrcost_3_10_17">NA()</definedName>
    <definedName name="rrcost_3_10_17_1">NA()</definedName>
    <definedName name="rrcost_3_10_22">NA()</definedName>
    <definedName name="rrcost_3_10_22_1">NA()</definedName>
    <definedName name="rrcost_3_11">NA()</definedName>
    <definedName name="rrcost_3_11_1">NA()</definedName>
    <definedName name="rrcost_3_11_17">NA()</definedName>
    <definedName name="rrcost_3_11_17_1">NA()</definedName>
    <definedName name="rrcost_3_11_22">NA()</definedName>
    <definedName name="rrcost_3_11_22_1">NA()</definedName>
    <definedName name="rrcost_3_12">NA()</definedName>
    <definedName name="rrcost_3_12_1">NA()</definedName>
    <definedName name="rrcost_3_12_17">NA()</definedName>
    <definedName name="rrcost_3_12_17_1">NA()</definedName>
    <definedName name="rrcost_3_12_22">NA()</definedName>
    <definedName name="rrcost_3_12_22_1">NA()</definedName>
    <definedName name="rrcost_3_14">NA()</definedName>
    <definedName name="rrcost_3_14_1">NA()</definedName>
    <definedName name="rrcost_3_14_17">NA()</definedName>
    <definedName name="rrcost_3_14_17_1">NA()</definedName>
    <definedName name="rrcost_3_14_22">NA()</definedName>
    <definedName name="rrcost_3_14_22_1">NA()</definedName>
    <definedName name="rrcost_3_16">NA()</definedName>
    <definedName name="rrcost_3_16_1">NA()</definedName>
    <definedName name="rrcost_3_16_17">NA()</definedName>
    <definedName name="rrcost_3_16_17_1">NA()</definedName>
    <definedName name="rrcost_3_16_22">NA()</definedName>
    <definedName name="rrcost_3_16_22_1">NA()</definedName>
    <definedName name="rrcost_3_17">NA()</definedName>
    <definedName name="rrcost_3_17_1">NA()</definedName>
    <definedName name="rrcost_3_22">NA()</definedName>
    <definedName name="rrcost_3_22_1">NA()</definedName>
    <definedName name="rrcost_3_5">NA()</definedName>
    <definedName name="rrcost_3_5_1">NA()</definedName>
    <definedName name="rrcost_3_8">NA()</definedName>
    <definedName name="rrcost_3_8_1">NA()</definedName>
    <definedName name="rrcost_3_8_17">NA()</definedName>
    <definedName name="rrcost_3_8_17_1">NA()</definedName>
    <definedName name="rrcost_3_8_22">NA()</definedName>
    <definedName name="rrcost_3_8_22_1">NA()</definedName>
    <definedName name="rrcost_3_9">NA()</definedName>
    <definedName name="rrcost_3_9_1">NA()</definedName>
    <definedName name="rrcost_3_9_17">NA()</definedName>
    <definedName name="rrcost_3_9_17_1">NA()</definedName>
    <definedName name="rrcost_3_9_22">NA()</definedName>
    <definedName name="rrcost_3_9_22_1">NA()</definedName>
    <definedName name="rrcost_5">NA()</definedName>
    <definedName name="rrcost_5_1">NA()</definedName>
    <definedName name="rrcost_8">NA()</definedName>
    <definedName name="rrcost_8_1">NA()</definedName>
    <definedName name="rrcost_8_17">NA()</definedName>
    <definedName name="rrcost_8_17_1">NA()</definedName>
    <definedName name="rrcost_8_22">NA()</definedName>
    <definedName name="rrcost_8_22_1">NA()</definedName>
    <definedName name="rrcost_9">NA()</definedName>
    <definedName name="rrcost_9_1">NA()</definedName>
    <definedName name="rrcost_9_17">NA()</definedName>
    <definedName name="rrcost_9_17_1">NA()</definedName>
    <definedName name="rrcost_9_22">NA()</definedName>
    <definedName name="rrcost_9_22_1">NA()</definedName>
    <definedName name="rrm">#REF!</definedName>
    <definedName name="rrm1.3c">#REF!</definedName>
    <definedName name="rrm1.3cnh">#REF!</definedName>
    <definedName name="rrm1.3pcc">#REF!</definedName>
    <definedName name="rrm1.6cnh">#REF!</definedName>
    <definedName name="rrm1.6pcc">#REF!</definedName>
    <definedName name="rrmasonry">#REF!</definedName>
    <definedName name="RRoll8">#REF!</definedName>
    <definedName name="RRRr" hidden="1">{"'Bill No. 7'!$A$1:$G$32"}</definedName>
    <definedName name="rrrtrer" hidden="1">{#N/A,#N/A,FALSE,"표지목차"}</definedName>
    <definedName name="RRstone">#REF!</definedName>
    <definedName name="RRstone_7">NA()</definedName>
    <definedName name="RRstones">NA()</definedName>
    <definedName name="Rs">#REF!</definedName>
    <definedName name="Rs___0">#REF!</definedName>
    <definedName name="Rs___13">#REF!</definedName>
    <definedName name="rsat">#REF!</definedName>
    <definedName name="Rse">#REF!</definedName>
    <definedName name="Rse___0">#REF!</definedName>
    <definedName name="Rse___13">#REF!</definedName>
    <definedName name="RSEMULSIOn">#REF!</definedName>
    <definedName name="RSEMULSIOn_8">"#REF!"</definedName>
    <definedName name="rt">#REF!</definedName>
    <definedName name="RT_3_2_B">#REF!</definedName>
    <definedName name="RT3_1">#REF!</definedName>
    <definedName name="RT3_2_A">#REF!</definedName>
    <definedName name="rtrytrey">#REF!</definedName>
    <definedName name="rttrt" hidden="1">{"form-D1",#N/A,FALSE,"FORM-D1";"form-D1_amt",#N/A,FALSE,"FORM-D1"}</definedName>
    <definedName name="RTTRTRTR"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rttrtt">#REF!</definedName>
    <definedName name="ru" hidden="1">{"'Bill No. 7'!$A$1:$G$32"}</definedName>
    <definedName name="rubbish">#REF!</definedName>
    <definedName name="Rubble">#REF!</definedName>
    <definedName name="rubblefloor1.3c">#REF!</definedName>
    <definedName name="rubblefloor1.3cnh">#REF!</definedName>
    <definedName name="rubblefloor1.3pcc">#REF!</definedName>
    <definedName name="rumblestrip.pcc">#REF!</definedName>
    <definedName name="rumblestrippcc">#REF!</definedName>
    <definedName name="rup">#REF!</definedName>
    <definedName name="RW">#REF!</definedName>
    <definedName name="RWA">#REF!</definedName>
    <definedName name="rwere" hidden="1">{#N/A,#N/A,FALSE,"COVER1.XLS ";#N/A,#N/A,FALSE,"RACT1.XLS";#N/A,#N/A,FALSE,"RACT2.XLS";#N/A,#N/A,FALSE,"ECCMP";#N/A,#N/A,FALSE,"WELDER.XLS"}</definedName>
    <definedName name="S">#REF!</definedName>
    <definedName name="S.NO.">#REF!</definedName>
    <definedName name="S_40">#REF!</definedName>
    <definedName name="S_Grade">#REF!</definedName>
    <definedName name="S_M">#REF!</definedName>
    <definedName name="S0">#REF!</definedName>
    <definedName name="S2L">#REF!</definedName>
    <definedName name="Sa">#REF!</definedName>
    <definedName name="sa_1" hidden="1">{"'Bill No. 7'!$A$1:$G$32"}</definedName>
    <definedName name="sa_2" hidden="1">{"'Bill No. 7'!$A$1:$G$32"}</definedName>
    <definedName name="sa_3" hidden="1">{"'Bill No. 7'!$A$1:$G$32"}</definedName>
    <definedName name="sa_4" hidden="1">{"'Bill No. 7'!$A$1:$G$32"}</definedName>
    <definedName name="sa_5" hidden="1">{"'Bill No. 7'!$A$1:$G$32"}</definedName>
    <definedName name="saa" hidden="1">{"form-D1",#N/A,FALSE,"FORM-D1";"form-D1_amt",#N/A,FALSE,"FORM-D1"}</definedName>
    <definedName name="sadrfsr">#REF!</definedName>
    <definedName name="saef" hidden="1">{"Execavation",#N/A,FALSE,"furniture (employer)"}</definedName>
    <definedName name="sagdhag" hidden="1">{#N/A,#N/A,FALSE,"COVER1.XLS ";#N/A,#N/A,FALSE,"RACT1.XLS";#N/A,#N/A,FALSE,"RACT2.XLS";#N/A,#N/A,FALSE,"ECCMP";#N/A,#N/A,FALSE,"WELDER.XLS"}</definedName>
    <definedName name="sajid">#REF!</definedName>
    <definedName name="SAL">#REF!</definedName>
    <definedName name="SALARY">#REF!</definedName>
    <definedName name="salballies">#REF!</definedName>
    <definedName name="salballies_2">#REF!</definedName>
    <definedName name="salballies_8">"#REF!"</definedName>
    <definedName name="sales">#REF!</definedName>
    <definedName name="sanBasic">#REF!</definedName>
    <definedName name="sand">#REF!</definedName>
    <definedName name="Sand_124">#REF!</definedName>
    <definedName name="sand_2">#REF!</definedName>
    <definedName name="SAND_D">#REF!</definedName>
    <definedName name="SAND_M">#REF!</definedName>
    <definedName name="Sand_Rate">#REF!</definedName>
    <definedName name="Sand_Rate_8">"#REF!"</definedName>
    <definedName name="sandblanker">#REF!</definedName>
    <definedName name="sandf">#REF!</definedName>
    <definedName name="sandfill">#REF!</definedName>
    <definedName name="sandfillb">#REF!</definedName>
    <definedName name="sandfillbnh">#REF!</definedName>
    <definedName name="sandfillc">#REF!</definedName>
    <definedName name="sandfilling">#REF!</definedName>
    <definedName name="sandfilling_8">"#REF!"</definedName>
    <definedName name="sandleadnh">#REF!</definedName>
    <definedName name="sandm">#REF!</definedName>
    <definedName name="SandMT">#REF!</definedName>
    <definedName name="sandnh">#REF!</definedName>
    <definedName name="sandwst">#REF!</definedName>
    <definedName name="Sanitary">#REF!</definedName>
    <definedName name="Sanitary_works">#REF!</definedName>
    <definedName name="Sanitary_works_7">#REF!</definedName>
    <definedName name="Sanitary_works_8">#REF!</definedName>
    <definedName name="Sanitary_works_9">#REF!</definedName>
    <definedName name="sanitarybasic">#REF!</definedName>
    <definedName name="sanitarybasic_7">#REF!</definedName>
    <definedName name="sanitarybasic_8">#REF!</definedName>
    <definedName name="sanitarybasic_9">#REF!</definedName>
    <definedName name="sanjay" hidden="1">{#N/A,#N/A,FALSE,"TABLE"}</definedName>
    <definedName name="sanju" hidden="1">{#N/A,#N/A,TRUE,"Front";#N/A,#N/A,TRUE,"Simple Letter";#N/A,#N/A,TRUE,"Inside";#N/A,#N/A,TRUE,"Contents";#N/A,#N/A,TRUE,"Basis";#N/A,#N/A,TRUE,"Inclusions";#N/A,#N/A,TRUE,"Exclusions";#N/A,#N/A,TRUE,"Areas";#N/A,#N/A,TRUE,"Summary";#N/A,#N/A,TRUE,"Detail"}</definedName>
    <definedName name="SAP">#REF!</definedName>
    <definedName name="SAPBEXdnldView" hidden="1">"46CDSIBB87M959EWWPKFQ6DNM"</definedName>
    <definedName name="SAPBEXhrIndnt" hidden="1">"Wide"</definedName>
    <definedName name="SAPBEXsysID" hidden="1">"HBP"</definedName>
    <definedName name="SAPsysID" hidden="1">"708C5W7SBKP804JT78WJ0JNKI"</definedName>
    <definedName name="SAPwbID" hidden="1">"ARS"</definedName>
    <definedName name="SARCOST">#REF!</definedName>
    <definedName name="sarkna">#REF!</definedName>
    <definedName name="sastry">#REF!</definedName>
    <definedName name="sat" hidden="1">{#N/A,#N/A,TRUE,"Front";#N/A,#N/A,TRUE,"Simple Letter";#N/A,#N/A,TRUE,"Inside";#N/A,#N/A,TRUE,"Contents";#N/A,#N/A,TRUE,"Basis";#N/A,#N/A,TRUE,"Inclusions";#N/A,#N/A,TRUE,"Exclusions";#N/A,#N/A,TRUE,"Areas";#N/A,#N/A,TRUE,"Summary";#N/A,#N/A,TRUE,"Detail"}</definedName>
    <definedName name="SATISH" hidden="1">{"'Bill No. 7'!$A$1:$G$32"}</definedName>
    <definedName name="sbas">#REF!</definedName>
    <definedName name="sbas_7">#REF!</definedName>
    <definedName name="sbas_8">#REF!</definedName>
    <definedName name="sbas_9">#REF!</definedName>
    <definedName name="Sbc">#REF!</definedName>
    <definedName name="SC">#REF!</definedName>
    <definedName name="scarce" hidden="1">{#N/A,#N/A,FALSE,"Summary";#N/A,#N/A,FALSE,"3TJ";#N/A,#N/A,FALSE,"3TN";#N/A,#N/A,FALSE,"3TP";#N/A,#N/A,FALSE,"3SJ";#N/A,#N/A,FALSE,"3CJ";#N/A,#N/A,FALSE,"3CN";#N/A,#N/A,FALSE,"3CP";#N/A,#N/A,FALSE,"3A"}</definedName>
    <definedName name="Scarification">#REF!</definedName>
    <definedName name="scarify">#REF!</definedName>
    <definedName name="scarifybitlayerpcc">#REF!</definedName>
    <definedName name="scarifying">#REF!</definedName>
    <definedName name="scarifypavement">#REF!</definedName>
    <definedName name="scarifypcc">#REF!</definedName>
    <definedName name="scaripavement">#REF!</definedName>
    <definedName name="scbc">#REF!</definedName>
    <definedName name="sch">#REF!</definedName>
    <definedName name="Sched_Pay">#REF!</definedName>
    <definedName name="schedule" hidden="1">{"form-D1",#N/A,FALSE,"FORM-D1";"form-D1_amt",#N/A,FALSE,"FORM-D1"}</definedName>
    <definedName name="schedule.nos" hidden="1">#REF!</definedName>
    <definedName name="Scheduled_Extra_Payments">#REF!</definedName>
    <definedName name="Scheduled_Interest_Rate">#REF!</definedName>
    <definedName name="Scheduled_Monthly_Payment">#REF!</definedName>
    <definedName name="SCHOOL">#REF!</definedName>
    <definedName name="schoolbldg.">#REF!</definedName>
    <definedName name="schools">#REF!</definedName>
    <definedName name="Scope">#REF!</definedName>
    <definedName name="SCOTT" hidden="1">{"wwww",#N/A,FALSE,"Final_ RATE ANALYSIS "}</definedName>
    <definedName name="scraper">#REF!</definedName>
    <definedName name="scraper_2">#REF!</definedName>
    <definedName name="SCREED" hidden="1">{#N/A,#N/A,TRUE,"Front";#N/A,#N/A,TRUE,"Simple Letter";#N/A,#N/A,TRUE,"Inside";#N/A,#N/A,TRUE,"Contents";#N/A,#N/A,TRUE,"Basis";#N/A,#N/A,TRUE,"Inclusions";#N/A,#N/A,TRUE,"Exclusions";#N/A,#N/A,TRUE,"Areas";#N/A,#N/A,TRUE,"Summary";#N/A,#N/A,TRUE,"Detail"}</definedName>
    <definedName name="screening">#REF!</definedName>
    <definedName name="scv">#REF!</definedName>
    <definedName name="sd">#REF!</definedName>
    <definedName name="sd_1" hidden="1">{"'Bill No. 7'!$A$1:$G$32"}</definedName>
    <definedName name="sd_2" hidden="1">{"'Bill No. 7'!$A$1:$G$32"}</definedName>
    <definedName name="sd_3" hidden="1">{"'Bill No. 7'!$A$1:$G$32"}</definedName>
    <definedName name="sd_4" hidden="1">{"'Bill No. 7'!$A$1:$G$32"}</definedName>
    <definedName name="sd_5" hidden="1">{"'Bill No. 7'!$A$1:$G$32"}</definedName>
    <definedName name="sdafdsa" hidden="1">{#N/A,#N/A,TRUE,"Front";#N/A,#N/A,TRUE,"Simple Letter";#N/A,#N/A,TRUE,"Inside";#N/A,#N/A,TRUE,"Contents";#N/A,#N/A,TRUE,"Basis";#N/A,#N/A,TRUE,"Inclusions";#N/A,#N/A,TRUE,"Exclusions";#N/A,#N/A,TRUE,"Areas";#N/A,#N/A,TRUE,"Summary";#N/A,#N/A,TRUE,"Detail"}</definedName>
    <definedName name="sdasd">#REF!</definedName>
    <definedName name="Sdate">#REF!</definedName>
    <definedName name="sdbc">#REF!</definedName>
    <definedName name="sdd" hidden="1">{#N/A,#N/A,TRUE,"Front";#N/A,#N/A,TRUE,"Simple Letter";#N/A,#N/A,TRUE,"Inside";#N/A,#N/A,TRUE,"Contents";#N/A,#N/A,TRUE,"Basis";#N/A,#N/A,TRUE,"Inclusions";#N/A,#N/A,TRUE,"Exclusions";#N/A,#N/A,TRUE,"Areas";#N/A,#N/A,TRUE,"Summary";#N/A,#N/A,TRUE,"Detail"}</definedName>
    <definedName name="sdfasd" hidden="1">{"Execavation",#N/A,FALSE,"furniture (employer)"}</definedName>
    <definedName name="sdfds" hidden="1">{#N/A,#N/A,TRUE,"Front";#N/A,#N/A,TRUE,"Simple Letter";#N/A,#N/A,TRUE,"Inside";#N/A,#N/A,TRUE,"Contents";#N/A,#N/A,TRUE,"Basis";#N/A,#N/A,TRUE,"Inclusions";#N/A,#N/A,TRUE,"Exclusions";#N/A,#N/A,TRUE,"Areas";#N/A,#N/A,TRUE,"Summary";#N/A,#N/A,TRUE,"Detail"}</definedName>
    <definedName name="sdffg">#REF!</definedName>
    <definedName name="sdfhsfhjsfghfh">#REF!</definedName>
    <definedName name="sdfsd" hidden="1">{#N/A,#N/A,TRUE,"Front";#N/A,#N/A,TRUE,"Simple Letter";#N/A,#N/A,TRUE,"Inside";#N/A,#N/A,TRUE,"Contents";#N/A,#N/A,TRUE,"Basis";#N/A,#N/A,TRUE,"Inclusions";#N/A,#N/A,TRUE,"Exclusions";#N/A,#N/A,TRUE,"Areas";#N/A,#N/A,TRUE,"Summary";#N/A,#N/A,TRUE,"Detail"}</definedName>
    <definedName name="sdfsdf" hidden="1">#REF!</definedName>
    <definedName name="sdggggggggggsdgsdgasdgsdgg" hidden="1">{#N/A,#N/A,TRUE,"Front";#N/A,#N/A,TRUE,"Simple Letter";#N/A,#N/A,TRUE,"Inside";#N/A,#N/A,TRUE,"Contents";#N/A,#N/A,TRUE,"Basis";#N/A,#N/A,TRUE,"Inclusions";#N/A,#N/A,TRUE,"Exclusions";#N/A,#N/A,TRUE,"Areas";#N/A,#N/A,TRUE,"Summary";#N/A,#N/A,TRUE,"Detail"}</definedName>
    <definedName name="sdgwsb" hidden="1">#REF!</definedName>
    <definedName name="sdkjakfej">#REF!</definedName>
    <definedName name="sdrt">#REF!</definedName>
    <definedName name="sdsfsd" hidden="1">#REF!</definedName>
    <definedName name="se">#REF!</definedName>
    <definedName name="SEC">#REF!</definedName>
    <definedName name="SEC._DEPOSIT">#REF!</definedName>
    <definedName name="SEC._DEPOSIT_7">#REF!</definedName>
    <definedName name="SEC._DEPOSIT_8">#REF!</definedName>
    <definedName name="SEC._DEPOSIT_9">#REF!</definedName>
    <definedName name="SecAll_Length">#REF!</definedName>
    <definedName name="SecI_Depth">#REF!</definedName>
    <definedName name="SecI_Length">#REF!</definedName>
    <definedName name="SecI_Width">#REF!</definedName>
    <definedName name="SecII_Depth">#REF!</definedName>
    <definedName name="SecII_Length">#REF!</definedName>
    <definedName name="SecII_Width">#REF!</definedName>
    <definedName name="SecIII_Depth">#REF!</definedName>
    <definedName name="SecIII_Length">#REF!</definedName>
    <definedName name="SecIII_Width">#REF!</definedName>
    <definedName name="SecIV_Length">#REF!</definedName>
    <definedName name="SECTION">#REF!</definedName>
    <definedName name="Section_1">#REF!</definedName>
    <definedName name="Section_2">#REF!</definedName>
    <definedName name="Section_3">#REF!</definedName>
    <definedName name="Section_4">#REF!</definedName>
    <definedName name="Section_5">#REF!</definedName>
    <definedName name="Section_6">#REF!</definedName>
    <definedName name="see">#REF!</definedName>
    <definedName name="seg_1">#REF!</definedName>
    <definedName name="seg_2">#REF!</definedName>
    <definedName name="seg_c">#REF!</definedName>
    <definedName name="SegLen">OFFSET(#REF!,0,0,COUNT(#REF!),1)</definedName>
    <definedName name="seishcof">#REF!</definedName>
    <definedName name="selant">#REF!</definedName>
    <definedName name="Selant1">#REF!</definedName>
    <definedName name="Selec_EW_Isl_Area">#REF!</definedName>
    <definedName name="Selec_EW_Isl_Thl">#REF!</definedName>
    <definedName name="Selec_EW_Isl_Wid">#REF!</definedName>
    <definedName name="Selec_EW_Med_Area">#REF!</definedName>
    <definedName name="Selec_EW_Med_Thk">#REF!</definedName>
    <definedName name="Selec_EW_Med_Wid">#REF!</definedName>
    <definedName name="semidense">#REF!</definedName>
    <definedName name="SemiSkilled">#REF!</definedName>
    <definedName name="sencount" hidden="1">1</definedName>
    <definedName name="senserpaver">#REF!</definedName>
    <definedName name="senserpaver_2">#REF!</definedName>
    <definedName name="Sensorpaver">#REF!</definedName>
    <definedName name="Sensorpaver_24">NA()</definedName>
    <definedName name="Sensorpaver_7">NA()</definedName>
    <definedName name="sep" hidden="1">#REF!</definedName>
    <definedName name="sep." hidden="1">{#N/A,#N/A,TRUE,"Front";#N/A,#N/A,TRUE,"Simple Letter";#N/A,#N/A,TRUE,"Inside";#N/A,#N/A,TRUE,"Contents";#N/A,#N/A,TRUE,"Basis";#N/A,#N/A,TRUE,"Inclusions";#N/A,#N/A,TRUE,"Exclusions";#N/A,#N/A,TRUE,"Areas";#N/A,#N/A,TRUE,"Summary";#N/A,#N/A,TRUE,"Detail"}</definedName>
    <definedName name="seperator">#REF!</definedName>
    <definedName name="SEPTIC_TANK">#REF!</definedName>
    <definedName name="SEPTIC_TANL">#REF!</definedName>
    <definedName name="SERHY" hidden="1">{"Cost Summary",#N/A,FALSE,"B";"Cost Detail 1",#N/A,FALSE,"C";"Cost Detail 2",#N/A,FALSE,"C"}</definedName>
    <definedName name="SERHYS" hidden="1">{"Total Indirect Manpower",#N/A,FALSE,"J";"Total Direct Manpower",#N/A,FALSE,"J";"Direct Structural Manpower",#N/A,FALSE,"J";"Direct Mechanical Manpower",#N/A,FALSE,"J";"Direct Piping Manpower",#N/A,FALSE,"J";"Direct Tanks Manpower",#N/A,FALSE,"J";"Direct ElecInstrSS Manpower",#N/A,FALSE,"J"}</definedName>
    <definedName name="serviceroad">#REF!</definedName>
    <definedName name="Services2" hidden="1">{#N/A,#N/A,FALSE,"Pricing";#N/A,#N/A,FALSE,"Summary";#N/A,#N/A,FALSE,"CompProd";#N/A,#N/A,FALSE,"CompJobhrs";#N/A,#N/A,FALSE,"Escalation";#N/A,#N/A,FALSE,"Contingency";#N/A,#N/A,FALSE,"GM";#N/A,#N/A,FALSE,"CompWage";#N/A,#N/A,FALSE,"costSum"}</definedName>
    <definedName name="set">#REF!</definedName>
    <definedName name="sets">#REF!</definedName>
    <definedName name="SF">#REF!</definedName>
    <definedName name="SFdl">#REF!</definedName>
    <definedName name="sffff" hidden="1">{#N/A,#N/A,FALSE,"SumD";#N/A,#N/A,FALSE,"ElecD";#N/A,#N/A,FALSE,"MechD";#N/A,#N/A,FALSE,"GeotD";#N/A,#N/A,FALSE,"PrcsD";#N/A,#N/A,FALSE,"TunnD";#N/A,#N/A,FALSE,"CivlD";#N/A,#N/A,FALSE,"NtwkD";#N/A,#N/A,FALSE,"EstgD";#N/A,#N/A,FALSE,"PEngD"}</definedName>
    <definedName name="sfvdafv" hidden="1">{#N/A,#N/A,TRUE,"Front";#N/A,#N/A,TRUE,"Simple Letter";#N/A,#N/A,TRUE,"Inside";#N/A,#N/A,TRUE,"Contents";#N/A,#N/A,TRUE,"Basis";#N/A,#N/A,TRUE,"Inclusions";#N/A,#N/A,TRUE,"Exclusions";#N/A,#N/A,TRUE,"Areas";#N/A,#N/A,TRUE,"Summary";#N/A,#N/A,TRUE,"Detail"}</definedName>
    <definedName name="SG_App_Area">#REF!</definedName>
    <definedName name="SG_App_Thk">#REF!</definedName>
    <definedName name="SG_App_Wid">#REF!</definedName>
    <definedName name="SG_Area">#REF!</definedName>
    <definedName name="SG_Fill_Vol">#REF!</definedName>
    <definedName name="SG_Recomp">#REF!</definedName>
    <definedName name="SG_Thk">#REF!</definedName>
    <definedName name="SG_Wid">#REF!</definedName>
    <definedName name="Sgrade">#REF!</definedName>
    <definedName name="sh" hidden="1">{"'Bill No. 7'!$A$1:$G$32"}</definedName>
    <definedName name="SH._NO.">#REF!</definedName>
    <definedName name="SHABAD_FLOOR">#REF!</definedName>
    <definedName name="shaeff">#REF!</definedName>
    <definedName name="sharada">185</definedName>
    <definedName name="sheet1">#REF!</definedName>
    <definedName name="sheet1___0">#REF!</definedName>
    <definedName name="sheet1___13">#REF!</definedName>
    <definedName name="sheeta">#REF!</definedName>
    <definedName name="sheetw">#REF!</definedName>
    <definedName name="shelter">#REF!</definedName>
    <definedName name="ship" hidden="1">{"Total Indirect Manpower",#N/A,FALSE,"J";"Total Direct Manpower",#N/A,FALSE,"J";"Direct Structural Manpower",#N/A,FALSE,"J";"Direct Mechanical Manpower",#N/A,FALSE,"J";"Direct Piping Manpower",#N/A,FALSE,"J";"Direct Tanks Manpower",#N/A,FALSE,"J";"Direct ElecInstrSS Manpower",#N/A,FALSE,"J"}</definedName>
    <definedName name="Shipping" hidden="1">{"Total Indirect Manpower",#N/A,FALSE,"J";"Total Direct Manpower",#N/A,FALSE,"J";"Direct Structural Manpower",#N/A,FALSE,"J";"Direct Mechanical Manpower",#N/A,FALSE,"J";"Direct Piping Manpower",#N/A,FALSE,"J";"Direct Tanks Manpower",#N/A,FALSE,"J";"Direct ElecInstrSS Manpower",#N/A,FALSE,"J"}</definedName>
    <definedName name="SHNKPLY">#REF!</definedName>
    <definedName name="short" hidden="1">{#N/A,#N/A,FALSE,"COVER1.XLS ";#N/A,#N/A,FALSE,"RACT1.XLS";#N/A,#N/A,FALSE,"RACT2.XLS";#N/A,#N/A,FALSE,"ECCMP";#N/A,#N/A,FALSE,"WELDER.XLS"}</definedName>
    <definedName name="SHOT">#REF!</definedName>
    <definedName name="Shoulder">#REF!</definedName>
    <definedName name="shoulderborrowpcc">#REF!</definedName>
    <definedName name="shoulderconstn">#REF!</definedName>
    <definedName name="shouldernh">#REF!</definedName>
    <definedName name="shoulderpcc">#REF!</definedName>
    <definedName name="SHOULDERS">#REF!</definedName>
    <definedName name="SHS">#REF!</definedName>
    <definedName name="SHT">#REF!</definedName>
    <definedName name="Shuttering">#REF!</definedName>
    <definedName name="shutteringtimber">#REF!</definedName>
    <definedName name="shutteringtimber_2">#REF!</definedName>
    <definedName name="si">#REF!</definedName>
    <definedName name="sidl1">#REF!</definedName>
    <definedName name="sidl2">#REF!</definedName>
    <definedName name="sidla1">#REF!</definedName>
    <definedName name="sidla2">#REF!</definedName>
    <definedName name="SIDLP">#REF!</definedName>
    <definedName name="sigma0.2">#REF!</definedName>
    <definedName name="sigma0_2">#REF!</definedName>
    <definedName name="sigmab">#REF!</definedName>
    <definedName name="sigmah">#REF!</definedName>
    <definedName name="sigmat">#REF!</definedName>
    <definedName name="sign">#REF!</definedName>
    <definedName name="signboard">#REF!</definedName>
    <definedName name="signboard2">#REF!</definedName>
    <definedName name="signboardcir600">#REF!</definedName>
    <definedName name="signboardocta900">#REF!</definedName>
    <definedName name="signboardrect1200900">#REF!</definedName>
    <definedName name="signboardrect600800">#REF!</definedName>
    <definedName name="signboardrect900450">#REF!</definedName>
    <definedName name="sinking0to3">#REF!</definedName>
    <definedName name="sinking10to20">#REF!</definedName>
    <definedName name="sinking20to30">#REF!</definedName>
    <definedName name="sinking30to35">#REF!</definedName>
    <definedName name="sinking3to10">#REF!</definedName>
    <definedName name="site.ref" hidden="1">#REF!</definedName>
    <definedName name="Site_Investigation_report">#REF!</definedName>
    <definedName name="SITE_OFFICES">#REF!</definedName>
    <definedName name="SITE_OFFICES_7">#REF!</definedName>
    <definedName name="SITE_OFFICES_8">#REF!</definedName>
    <definedName name="SITE_OFFICES_9">#REF!</definedName>
    <definedName name="Site_only">#REF!</definedName>
    <definedName name="SITE_STAFF">#REF!</definedName>
    <definedName name="SITE_STAFF_7">#REF!</definedName>
    <definedName name="SITE_STAFF_8">#REF!</definedName>
    <definedName name="SITE_STAFF_9">#REF!</definedName>
    <definedName name="SITEWORKS">#REF!</definedName>
    <definedName name="size13mm">#REF!</definedName>
    <definedName name="ska" hidden="1">{#N/A,#N/A,TRUE,"Front";#N/A,#N/A,TRUE,"Simple Letter";#N/A,#N/A,TRUE,"Inside";#N/A,#N/A,TRUE,"Contents";#N/A,#N/A,TRUE,"Basis";#N/A,#N/A,TRUE,"Inclusions";#N/A,#N/A,TRUE,"Exclusions";#N/A,#N/A,TRUE,"Areas";#N/A,#N/A,TRUE,"Summary";#N/A,#N/A,TRUE,"Detail"}</definedName>
    <definedName name="skew">#REF!</definedName>
    <definedName name="Skill">#REF!</definedName>
    <definedName name="skilldresser">#REF!</definedName>
    <definedName name="skilldresser_2">#REF!</definedName>
    <definedName name="Skilled">#REF!</definedName>
    <definedName name="skilledmazdoor">#REF!</definedName>
    <definedName name="skilledmazdoor_2">#REF!</definedName>
    <definedName name="skillmazdoor">#REF!</definedName>
    <definedName name="skillmazdoor_2">#REF!</definedName>
    <definedName name="skq" hidden="1">{#N/A,#N/A,TRUE,"Front";#N/A,#N/A,TRUE,"Simple Letter";#N/A,#N/A,TRUE,"Inside";#N/A,#N/A,TRUE,"Contents";#N/A,#N/A,TRUE,"Basis";#N/A,#N/A,TRUE,"Inclusions";#N/A,#N/A,TRUE,"Exclusions";#N/A,#N/A,TRUE,"Areas";#N/A,#N/A,TRUE,"Summary";#N/A,#N/A,TRUE,"Detail"}</definedName>
    <definedName name="skskdkfk">#N/A</definedName>
    <definedName name="SKYLIGHT_ROOF">#REF!</definedName>
    <definedName name="sl">#REF!</definedName>
    <definedName name="slab">#REF!</definedName>
    <definedName name="slab_p" hidden="1">{"form-D1",#N/A,FALSE,"FORM-D1";"form-D1_amt",#N/A,FALSE,"FORM-D1"}</definedName>
    <definedName name="slab_p_1">NA()</definedName>
    <definedName name="slab20">#REF!</definedName>
    <definedName name="slab21">#REF!</definedName>
    <definedName name="slab8">#REF!</definedName>
    <definedName name="SlabD">#REF!</definedName>
    <definedName name="slc">#REF!</definedName>
    <definedName name="sln">#REF!</definedName>
    <definedName name="SLOPE">#REF!</definedName>
    <definedName name="SM_1">#REF!</definedName>
    <definedName name="SM_2">#REF!</definedName>
    <definedName name="SMAZDOOR">#REF!</definedName>
    <definedName name="smooth_wheeled_roller">#REF!</definedName>
    <definedName name="sms">#REF!</definedName>
    <definedName name="SN" hidden="1">{#N/A,#N/A,FALSE,"MODULE3"}</definedName>
    <definedName name="sodhi">#REF!</definedName>
    <definedName name="sodhi1">#REF!</definedName>
    <definedName name="sodhia">#REF!</definedName>
    <definedName name="sodhie">#REF!</definedName>
    <definedName name="sodhit">#REF!</definedName>
    <definedName name="soffit_width">#REF!</definedName>
    <definedName name="softrockpcc">#REF!</definedName>
    <definedName name="soh">1%</definedName>
    <definedName name="Soil">#REF!</definedName>
    <definedName name="soilht">#REF!</definedName>
    <definedName name="Solid_Slab">#REF!</definedName>
    <definedName name="soling">#REF!</definedName>
    <definedName name="solver_cvg">0.0001</definedName>
    <definedName name="solver_drv">1</definedName>
    <definedName name="solver_est">1</definedName>
    <definedName name="solver_itr">100</definedName>
    <definedName name="solver_lin">2</definedName>
    <definedName name="solver_neg">2</definedName>
    <definedName name="solver_num">0</definedName>
    <definedName name="solver_nwt">1</definedName>
    <definedName name="solver_pre">0.000001</definedName>
    <definedName name="solver_scl">2</definedName>
    <definedName name="solver_sho">2</definedName>
    <definedName name="solver_tim">100</definedName>
    <definedName name="solver_tol">0.05</definedName>
    <definedName name="solver_typ">1</definedName>
    <definedName name="solver_val">0</definedName>
    <definedName name="som" hidden="1">{"form-D1",#N/A,FALSE,"FORM-D1";"form-D1_amt",#N/A,FALSE,"FORM-D1"}</definedName>
    <definedName name="Soma">#REF!</definedName>
    <definedName name="SONU" hidden="1">{#N/A,#N/A,TRUE,"Front";#N/A,#N/A,TRUE,"Simple Letter";#N/A,#N/A,TRUE,"Inside";#N/A,#N/A,TRUE,"Contents";#N/A,#N/A,TRUE,"Basis";#N/A,#N/A,TRUE,"Inclusions";#N/A,#N/A,TRUE,"Exclusions";#N/A,#N/A,TRUE,"Areas";#N/A,#N/A,TRUE,"Summary";#N/A,#N/A,TRUE,"Detail"}</definedName>
    <definedName name="Sor_cost">#REF!</definedName>
    <definedName name="Sorcost">#REF!</definedName>
    <definedName name="SORTCODE">#N/A</definedName>
    <definedName name="SourceFile">#REF!</definedName>
    <definedName name="SourcePath">#REF!</definedName>
    <definedName name="sow" hidden="1">{"'Sheet2'!$J$118:$J$123","'Sheet2'!$J$133"}</definedName>
    <definedName name="sp">4%</definedName>
    <definedName name="SP_136_BCCP">#REF!</definedName>
    <definedName name="SP_136_BODY">#REF!</definedName>
    <definedName name="SP_136_FLY_BCCP">#REF!</definedName>
    <definedName name="SP_136_FOUND">#REF!</definedName>
    <definedName name="SP_148_BCCP">#REF!</definedName>
    <definedName name="SP_BACKFILL">#REF!</definedName>
    <definedName name="sp_bc">#REF!</definedName>
    <definedName name="SP_BED_HP">#REF!</definedName>
    <definedName name="SP_BM">#REF!</definedName>
    <definedName name="sp_bm_100">#REF!</definedName>
    <definedName name="SP_BM_50">#REF!</definedName>
    <definedName name="sp_bt_batch">#REF!</definedName>
    <definedName name="SP_BT_PATCH_40">#REF!</definedName>
    <definedName name="SP_BUSG">#REF!</definedName>
    <definedName name="SP_CAU_BOARD_900">#REF!</definedName>
    <definedName name="SP_Diversion_Road">#REF!</definedName>
    <definedName name="SP_EW_C">#REF!</definedName>
    <definedName name="SP_EW_Car">#REF!</definedName>
    <definedName name="SP_EW_FMC_Side">#REF!</definedName>
    <definedName name="SP_EW_FOUND">#REF!</definedName>
    <definedName name="SP_EW_Man">#REF!</definedName>
    <definedName name="SP_EW_OMC_Car">#REF!</definedName>
    <definedName name="SP_EW_OMC_Side">#REF!</definedName>
    <definedName name="SP_EW_S">#REF!</definedName>
    <definedName name="SP_EW_SIDE">#REF!</definedName>
    <definedName name="SP_EW_T">#REF!</definedName>
    <definedName name="SP_EW_Trench">#REF!</definedName>
    <definedName name="SP_EW_USS">#REF!</definedName>
    <definedName name="SP_FILL_INB_BODY">#REF!</definedName>
    <definedName name="SP_FILTER_ABUT">#REF!</definedName>
    <definedName name="SP_FILTER_BPITCH">#REF!</definedName>
    <definedName name="SP_G2_22B_AS_PR">#REF!</definedName>
    <definedName name="SP_G2_22B_AS_VR">#REF!</definedName>
    <definedName name="SP_G2_45B_AS_PR">#REF!</definedName>
    <definedName name="SP_G2_45B_AS_VR">#REF!</definedName>
    <definedName name="SP_G3_22B_BS_PR">#REF!</definedName>
    <definedName name="SP_G3_22B_BS_VR">#REF!</definedName>
    <definedName name="SP_G3_45B_BS_PR">#REF!</definedName>
    <definedName name="SP_G3_45B_BS_VR">#REF!</definedName>
    <definedName name="SP_Gravel_Quardrent">#REF!</definedName>
    <definedName name="SP_GROUT_REV">#REF!</definedName>
    <definedName name="SP_GS">#REF!</definedName>
    <definedName name="SP_GSB">#REF!</definedName>
    <definedName name="SP_H_ROCK">#REF!</definedName>
    <definedName name="SP_HP_1000">#REF!</definedName>
    <definedName name="SP_HP_800">#REF!</definedName>
    <definedName name="SP_HPL_800">#REF!</definedName>
    <definedName name="SP_HYSD_FOUND">#REF!</definedName>
    <definedName name="SP_HYSD_SUB">#REF!</definedName>
    <definedName name="SP_HYSD_SUPER">#REF!</definedName>
    <definedName name="SP_LINE_PAINT">#REF!</definedName>
    <definedName name="SP_M10_base">#REF!</definedName>
    <definedName name="sp_M10_bCC">#REF!</definedName>
    <definedName name="SP_M10_drainS">#REF!</definedName>
    <definedName name="SP_M15_deviders">#REF!</definedName>
    <definedName name="SP_M15_DIVIDERS">#REF!</definedName>
    <definedName name="SP_M15_footing">#REF!</definedName>
    <definedName name="SP_M15_FOUND">#REF!</definedName>
    <definedName name="SP_M15_LEVEL">#REF!</definedName>
    <definedName name="SP_M15_SUB">#REF!</definedName>
    <definedName name="SP_M20_BedBack">#REF!</definedName>
    <definedName name="SP_M20_COVER">#REF!</definedName>
    <definedName name="SP_M20_Slab">#REF!</definedName>
    <definedName name="SP_M20R_BEDBLOCKS">#REF!</definedName>
    <definedName name="SP_M20R_COVER_SLAB">#REF!</definedName>
    <definedName name="SP_M20R_DECK">#REF!</definedName>
    <definedName name="SP_M20R_RAIL">#REF!</definedName>
    <definedName name="SP_M25_ApproachSlab">#REF!</definedName>
    <definedName name="SP_M25R_APP">#REF!</definedName>
    <definedName name="SP_M30_WC">#REF!</definedName>
    <definedName name="SP_M30R_WC">#REF!</definedName>
    <definedName name="SP_M35_CC">#REF!</definedName>
    <definedName name="SP_M35_CCP">#REF!</definedName>
    <definedName name="SP_M35_fLY_CCP">#REF!</definedName>
    <definedName name="SP_M35_FlyAsh">#REF!</definedName>
    <definedName name="SP_MAST_12.7">#REF!</definedName>
    <definedName name="SP_MAST_25.4">#REF!</definedName>
    <definedName name="SP_MILD">#REF!</definedName>
    <definedName name="SP_MSS">#REF!</definedName>
    <definedName name="SP_O_ROCK">#REF!</definedName>
    <definedName name="SP_PAINT">#REF!</definedName>
    <definedName name="SP_Painting">#REF!</definedName>
    <definedName name="SP_Pick">#REF!</definedName>
    <definedName name="SP_PLAST">#REF!</definedName>
    <definedName name="SP_Plastering">#REF!</definedName>
    <definedName name="SP_PRIME">#REF!</definedName>
    <definedName name="SP_Rev_A300">#REF!</definedName>
    <definedName name="SP_Rev_Q300">#REF!</definedName>
    <definedName name="SP_REV300">#REF!</definedName>
    <definedName name="SP_SANDFILL">#REF!</definedName>
    <definedName name="SP_Sandfilling">#REF!</definedName>
    <definedName name="SP_SCAR_BT">#REF!</definedName>
    <definedName name="SP_SCAR_GRA">#REF!</definedName>
    <definedName name="SP_Scar_GSB">#REF!</definedName>
    <definedName name="SP_SCSD_6070">#REF!</definedName>
    <definedName name="SP_SCSD_80100">#REF!</definedName>
    <definedName name="SP_SDBC">#REF!</definedName>
    <definedName name="SP_TACK">#REF!</definedName>
    <definedName name="SP_WBM2">#REF!</definedName>
    <definedName name="SP_WBM2_HS">#REF!</definedName>
    <definedName name="SP_WBM2_HVR">#REF!</definedName>
    <definedName name="SP_WBM2_MCS">#REF!</definedName>
    <definedName name="SP_WBM2_MVR">#REF!</definedName>
    <definedName name="SP_WBM3">#REF!</definedName>
    <definedName name="SP_WBM3_HS">#REF!</definedName>
    <definedName name="SP_WBM3_HVR">#REF!</definedName>
    <definedName name="SP_WBM3_MCS">#REF!</definedName>
    <definedName name="SP_WEEP">#REF!</definedName>
    <definedName name="SP_Weepholes">#REF!</definedName>
    <definedName name="SP_WMM">#REF!</definedName>
    <definedName name="sp002a">#REF!</definedName>
    <definedName name="sp004a">#REF!</definedName>
    <definedName name="SP005A">#REF!</definedName>
    <definedName name="SP022a">#REF!</definedName>
    <definedName name="sp023a">#REF!</definedName>
    <definedName name="SP034a">#REF!</definedName>
    <definedName name="Spalls">#REF!</definedName>
    <definedName name="span">#REF!</definedName>
    <definedName name="SPAVER">#REF!</definedName>
    <definedName name="Spaver_8">"#REF!"</definedName>
    <definedName name="SpecialPrice" hidden="1">#REF!</definedName>
    <definedName name="Speedlimit">#REF!</definedName>
    <definedName name="Spmg">#REF!</definedName>
    <definedName name="spouts">#REF!</definedName>
    <definedName name="sprayer">#REF!</definedName>
    <definedName name="sprayer_2">#REF!</definedName>
    <definedName name="sprayer_8">"#REF!"</definedName>
    <definedName name="spread1" hidden="1">{"Total Indirect Manpower",#N/A,FALSE,"J";"Total Direct Manpower",#N/A,FALSE,"J";"Direct Structural Manpower",#N/A,FALSE,"J";"Direct Mechanical Manpower",#N/A,FALSE,"J";"Direct Piping Manpower",#N/A,FALSE,"J";"Direct Tanks Manpower",#N/A,FALSE,"J";"Direct ElecInstrSS Manpower",#N/A,FALSE,"J"}</definedName>
    <definedName name="SPREADING_40MM">#REF!</definedName>
    <definedName name="SPREADING_65MM">#REF!</definedName>
    <definedName name="SPRINK">#REF!</definedName>
    <definedName name="SQRT__1___0.6___1.0">#REF!</definedName>
    <definedName name="SQRT__1___0_6___1_0">#REF!</definedName>
    <definedName name="SQRT__1___0_6___1_0___0">#REF!</definedName>
    <definedName name="SQRT__1___0_6___1_0___13">#REF!</definedName>
    <definedName name="Sr_No">#REF!</definedName>
    <definedName name="SRB" hidden="1">{"'Sheet1'!$A$4386:$N$4591"}</definedName>
    <definedName name="srcem">#REF!</definedName>
    <definedName name="sri">#REF!</definedName>
    <definedName name="srtthyrt" hidden="1">{#N/A,#N/A,TRUE,"Front";#N/A,#N/A,TRUE,"Simple Letter";#N/A,#N/A,TRUE,"Inside";#N/A,#N/A,TRUE,"Contents";#N/A,#N/A,TRUE,"Basis";#N/A,#N/A,TRUE,"Inclusions";#N/A,#N/A,TRUE,"Exclusions";#N/A,#N/A,TRUE,"Areas";#N/A,#N/A,TRUE,"Summary";#N/A,#N/A,TRUE,"Detail"}</definedName>
    <definedName name="ss">#REF!</definedName>
    <definedName name="ssaa" hidden="1">{"Cost Summary",#N/A,FALSE,"B";"Cost Detail 1",#N/A,FALSE,"C";"Cost Detail 2",#N/A,FALSE,"C"}</definedName>
    <definedName name="SSC" hidden="1">{"'Bill No. 7'!$A$1:$G$32"}</definedName>
    <definedName name="ssd" hidden="1">{"'Bill No. 7'!$A$1:$G$32"}</definedName>
    <definedName name="ssemulsion">#REF!</definedName>
    <definedName name="ssfsd">#REF!</definedName>
    <definedName name="SSL">#REF!</definedName>
    <definedName name="sslab">#REF!</definedName>
    <definedName name="Ssm">#REF!</definedName>
    <definedName name="SSM_ABOVE_GL">#REF!</definedName>
    <definedName name="SSM_BELOW_GL">#REF!</definedName>
    <definedName name="sss">#REF!</definedName>
    <definedName name="ssshhh" hidden="1">{#N/A,#N/A,FALSE,"SumG";#N/A,#N/A,FALSE,"ElecG";#N/A,#N/A,FALSE,"MechG";#N/A,#N/A,FALSE,"GeotG";#N/A,#N/A,FALSE,"PrcsG";#N/A,#N/A,FALSE,"TunnG";#N/A,#N/A,FALSE,"CivlG";#N/A,#N/A,FALSE,"NtwkG";#N/A,#N/A,FALSE,"EstgG";#N/A,#N/A,FALSE,"PEngG"}</definedName>
    <definedName name="SSSS">#REF!</definedName>
    <definedName name="SSSSSS">#REF!</definedName>
    <definedName name="sssssssss" hidden="1">{"form-D1",#N/A,FALSE,"FORM-D1";"form-D1_amt",#N/A,FALSE,"FORM-D1"}</definedName>
    <definedName name="sssssssssssss" hidden="1">{"form-D1",#N/A,FALSE,"FORM-D1";"form-D1_amt",#N/A,FALSE,"FORM-D1"}</definedName>
    <definedName name="sssssssssssssas" hidden="1">{"form-D1",#N/A,FALSE,"FORM-D1";"form-D1_amt",#N/A,FALSE,"FORM-D1"}</definedName>
    <definedName name="ssv"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st" hidden="1">{#N/A,#N/A,FALSE,"MODULE3"}</definedName>
    <definedName name="St_Wid_West">#REF!</definedName>
    <definedName name="staff" hidden="1">{#N/A,#N/A,TRUE,"Front";#N/A,#N/A,TRUE,"Simple Letter";#N/A,#N/A,TRUE,"Inside";#N/A,#N/A,TRUE,"Contents";#N/A,#N/A,TRUE,"Basis";#N/A,#N/A,TRUE,"Inclusions";#N/A,#N/A,TRUE,"Exclusions";#N/A,#N/A,TRUE,"Areas";#N/A,#N/A,TRUE,"Summary";#N/A,#N/A,TRUE,"Detail"}</definedName>
    <definedName name="STAFF_REQUIRED_FOR_FINAL_BILL">#REF!</definedName>
    <definedName name="STAFF_REQUIRED_FOR_FINAL_BILL_7">#REF!</definedName>
    <definedName name="STAFF_REQUIRED_FOR_FINAL_BILL_8">#REF!</definedName>
    <definedName name="STAFF_REQUIRED_FOR_FINAL_BILL_9">#REF!</definedName>
    <definedName name="Stage">#REF!</definedName>
    <definedName name="Staircase">#REF!</definedName>
    <definedName name="Staircase2">#REF!</definedName>
    <definedName name="stand" hidden="1">{"'Sheet1'!$A$4386:$N$4591"}</definedName>
    <definedName name="State">#REF!</definedName>
    <definedName name="state450pcc">#REF!</definedName>
    <definedName name="staticpaver">#REF!</definedName>
    <definedName name="staticpaver_2">#REF!</definedName>
    <definedName name="Status">#REF!</definedName>
    <definedName name="ste">#REF!</definedName>
    <definedName name="steam_props">#REF!</definedName>
    <definedName name="steel">#REF!</definedName>
    <definedName name="Steel_Girder">#REF!</definedName>
    <definedName name="STEEL_WINDOW">#REF!</definedName>
    <definedName name="steelbars">#REF!</definedName>
    <definedName name="steelbars_2">#REF!</definedName>
    <definedName name="steelcuttingedge">#REF!</definedName>
    <definedName name="steelleadnh">#REF!</definedName>
    <definedName name="steelnh">#REF!</definedName>
    <definedName name="steelplate">#REF!</definedName>
    <definedName name="steelrailing">#REF!</definedName>
    <definedName name="steelrailing.pcc">#REF!</definedName>
    <definedName name="steelrailingpcc">#REF!</definedName>
    <definedName name="steelrod">#REF!</definedName>
    <definedName name="steelrod_2">#REF!</definedName>
    <definedName name="steelstrands">#REF!</definedName>
    <definedName name="steelstrands_2">#REF!</definedName>
    <definedName name="steelsupport">#REF!</definedName>
    <definedName name="steelwire">#REF!</definedName>
    <definedName name="steelwire_2">#REF!</definedName>
    <definedName name="steelwires">#REF!</definedName>
    <definedName name="steelwires_2">#REF!</definedName>
    <definedName name="STL">#REF!</definedName>
    <definedName name="stone">#REF!</definedName>
    <definedName name="stone_pitching">#REF!</definedName>
    <definedName name="stoneapronSay">#REF!</definedName>
    <definedName name="stoneboulder">#REF!</definedName>
    <definedName name="stonebreaker">#REF!</definedName>
    <definedName name="stonebreaker_2">#REF!</definedName>
    <definedName name="stonedust">#REF!</definedName>
    <definedName name="stoneline">#REF!</definedName>
    <definedName name="STONEMAS">#REF!</definedName>
    <definedName name="Stonemasonry">#REF!</definedName>
    <definedName name="stonepitch">#REF!</definedName>
    <definedName name="stonepitch225">#REF!</definedName>
    <definedName name="stonepitch300">#REF!</definedName>
    <definedName name="stonepitching">#REF!</definedName>
    <definedName name="stop">#REF!</definedName>
    <definedName name="stopbar">#REF!</definedName>
    <definedName name="stopline">#REF!</definedName>
    <definedName name="stoplinepcc">#REF!</definedName>
    <definedName name="stp">#REF!</definedName>
    <definedName name="Str.1" hidden="1">{"form-D1",#N/A,FALSE,"FORM-D1";"form-D1_amt",#N/A,FALSE,"FORM-D1"}</definedName>
    <definedName name="strands">#REF!</definedName>
    <definedName name="strands_2">#REF!</definedName>
    <definedName name="stress">#REF!</definedName>
    <definedName name="StrID">#REF!</definedName>
    <definedName name="stripmod" hidden="1">{"form-D1",#N/A,FALSE,"FORM-D1";"form-D1_amt",#N/A,FALSE,"FORM-D1"}</definedName>
    <definedName name="stripping">#REF!</definedName>
    <definedName name="StrLenths">OFFSET(#REF!,0,0,COUNT(#REF!),1)</definedName>
    <definedName name="strlwst">#REF!</definedName>
    <definedName name="StrSec_Strt_Ch">OFFSET(#REF!,0,0,COUNT(#REF!),1)</definedName>
    <definedName name="strsteel">#REF!</definedName>
    <definedName name="structural">#REF!</definedName>
    <definedName name="structuralsteel">#REF!</definedName>
    <definedName name="structuralsteel_2">#REF!</definedName>
    <definedName name="structure">#REF!</definedName>
    <definedName name="stump">#REF!</definedName>
    <definedName name="Stumps1">#REF!</definedName>
    <definedName name="Stumps2">#REF!</definedName>
    <definedName name="Stumps3">#REF!</definedName>
    <definedName name="Stumps4">#REF!</definedName>
    <definedName name="sub">#REF!</definedName>
    <definedName name="Sub_Contractor">#REF!</definedName>
    <definedName name="sub_density">#REF!</definedName>
    <definedName name="sub_m25">#REF!</definedName>
    <definedName name="Subbasedism">#REF!</definedName>
    <definedName name="Subcon">#REF!</definedName>
    <definedName name="Subgrade">#REF!</definedName>
    <definedName name="subgradeavailablepcc">#REF!</definedName>
    <definedName name="subgradeborrow">#REF!</definedName>
    <definedName name="subgradeborrownh">#REF!</definedName>
    <definedName name="subgradeborrowpcc">#REF!</definedName>
    <definedName name="subgradeconstn">#REF!</definedName>
    <definedName name="Subject">#REF!</definedName>
    <definedName name="subshouldborrownh">#REF!</definedName>
    <definedName name="subshouldnh">#REF!</definedName>
    <definedName name="substructure">#REF!</definedName>
    <definedName name="succ" hidden="1">{#N/A,#N/A,FALSE,"COVER1.XLS ";#N/A,#N/A,FALSE,"RACT1.XLS";#N/A,#N/A,FALSE,"RACT2.XLS";#N/A,#N/A,FALSE,"ECCMP";#N/A,#N/A,FALSE,"WELDER.XLS"}</definedName>
    <definedName name="sumana">#REF!</definedName>
    <definedName name="summ" hidden="1">#REF!</definedName>
    <definedName name="summary">#REF!</definedName>
    <definedName name="sump">#REF!</definedName>
    <definedName name="SUMP_TANK">#REF!</definedName>
    <definedName name="sumtotal">#REF!</definedName>
    <definedName name="SUNKENPRN_PLASTERING">#REF!</definedName>
    <definedName name="Super">#REF!</definedName>
    <definedName name="superdrain">#REF!</definedName>
    <definedName name="Supervisor">#REF!</definedName>
    <definedName name="Supervisors">#REF!</definedName>
    <definedName name="suphtm">#REF!</definedName>
    <definedName name="SUPPLY_M15">#REF!</definedName>
    <definedName name="SUPPLY_M20">#REF!</definedName>
    <definedName name="SUPPLY_M25">#REF!</definedName>
    <definedName name="SUPPLY_M30">#REF!</definedName>
    <definedName name="SUPPLY_M35">#REF!</definedName>
    <definedName name="SUPPLY_M40">#REF!</definedName>
    <definedName name="sur">#REF!</definedName>
    <definedName name="suresh" hidden="1">{#N/A,#N/A,TRUE,"Front";#N/A,#N/A,TRUE,"Simple Letter";#N/A,#N/A,TRUE,"Inside";#N/A,#N/A,TRUE,"Contents";#N/A,#N/A,TRUE,"Basis";#N/A,#N/A,TRUE,"Inclusions";#N/A,#N/A,TRUE,"Exclusions";#N/A,#N/A,TRUE,"Areas";#N/A,#N/A,TRUE,"Summary";#N/A,#N/A,TRUE,"Detail"}</definedName>
    <definedName name="sust._depth">#REF!</definedName>
    <definedName name="SV">#REF!</definedName>
    <definedName name="SVFFG" hidden="1">{#N/A,#N/A,TRUE,"Front";#N/A,#N/A,TRUE,"Simple Letter";#N/A,#N/A,TRUE,"Inside";#N/A,#N/A,TRUE,"Contents";#N/A,#N/A,TRUE,"Basis";#N/A,#N/A,TRUE,"Inclusions";#N/A,#N/A,TRUE,"Exclusions";#N/A,#N/A,TRUE,"Areas";#N/A,#N/A,TRUE,"Summary";#N/A,#N/A,TRUE,"Detail"}</definedName>
    <definedName name="SVV">#REF!</definedName>
    <definedName name="sw" hidden="1">#REF!</definedName>
    <definedName name="SXA" hidden="1">{#N/A,#N/A,TRUE,"Front";#N/A,#N/A,TRUE,"Simple Letter";#N/A,#N/A,TRUE,"Inside";#N/A,#N/A,TRUE,"Contents";#N/A,#N/A,TRUE,"Basis";#N/A,#N/A,TRUE,"Inclusions";#N/A,#N/A,TRUE,"Exclusions";#N/A,#N/A,TRUE,"Areas";#N/A,#N/A,TRUE,"Summary";#N/A,#N/A,TRUE,"Detail"}</definedName>
    <definedName name="Sydney">#REF!</definedName>
    <definedName name="T">#REF!</definedName>
    <definedName name="t.area">#REF!</definedName>
    <definedName name="t___0">#REF!</definedName>
    <definedName name="t___13">#REF!</definedName>
    <definedName name="T_AMOUNT">#N/A</definedName>
    <definedName name="T_Basic_cost">#REF!</definedName>
    <definedName name="t_beam">#REF!</definedName>
    <definedName name="T_UPRICE">#N/A</definedName>
    <definedName name="T0">#REF!</definedName>
    <definedName name="tab" hidden="1">{#N/A,#N/A,TRUE,"Front";#N/A,#N/A,TRUE,"Simple Letter";#N/A,#N/A,TRUE,"Inside";#N/A,#N/A,TRUE,"Contents";#N/A,#N/A,TRUE,"Basis";#N/A,#N/A,TRUE,"Inclusions";#N/A,#N/A,TRUE,"Exclusions";#N/A,#N/A,TRUE,"Areas";#N/A,#N/A,TRUE,"Summary";#N/A,#N/A,TRUE,"Detail"}</definedName>
    <definedName name="tab_4_b">#REF!</definedName>
    <definedName name="tab_4_c">#REF!</definedName>
    <definedName name="Table">#REF!</definedName>
    <definedName name="table_27">#REF!</definedName>
    <definedName name="table_27_1">#REF!</definedName>
    <definedName name="table_27_2">#REF!</definedName>
    <definedName name="table_27_3">#REF!</definedName>
    <definedName name="TABLE_4">#REF!</definedName>
    <definedName name="Table_5">#REF!</definedName>
    <definedName name="Table_6">#REF!</definedName>
    <definedName name="Table_Md">#REF!</definedName>
    <definedName name="Table_Wt">#REF!</definedName>
    <definedName name="table1">#REF!</definedName>
    <definedName name="table2">#REF!</definedName>
    <definedName name="TableData">#REF!</definedName>
    <definedName name="tabu">#REF!</definedName>
    <definedName name="tabut">#REF!</definedName>
    <definedName name="tabut1">#REF!</definedName>
    <definedName name="tack">#REF!</definedName>
    <definedName name="tack_coat">#REF!</definedName>
    <definedName name="tack2.5">#REF!</definedName>
    <definedName name="tackbetween">#REF!</definedName>
    <definedName name="tackbetweenpcc">#REF!</definedName>
    <definedName name="tackcoat">#REF!</definedName>
    <definedName name="tackcoat11">#REF!</definedName>
    <definedName name="tackcoatbetwn">#REF!</definedName>
    <definedName name="tackcoatover">#REF!</definedName>
    <definedName name="Tackgranular">#REF!</definedName>
    <definedName name="tackover">#REF!</definedName>
    <definedName name="tackoverpcc">#REF!</definedName>
    <definedName name="TAEW">#REF!</definedName>
    <definedName name="tandem_roller">#REF!</definedName>
    <definedName name="TANDEMROLLER">#REF!</definedName>
    <definedName name="TANDOOR_BLUE">#REF!</definedName>
    <definedName name="TANDOOR_FLOOR">#REF!</definedName>
    <definedName name="TANDOOR_SKIRT">#REF!</definedName>
    <definedName name="TANDURBLUE_FLOORING">#REF!</definedName>
    <definedName name="TargetRow">#REF!</definedName>
    <definedName name="TargetSheet">#REF!</definedName>
    <definedName name="tarman">#REF!</definedName>
    <definedName name="tarnian">#REF!</definedName>
    <definedName name="tarnian_2">#REF!</definedName>
    <definedName name="tarpaper.pcc">#REF!</definedName>
    <definedName name="tarpaperbearing">#REF!</definedName>
    <definedName name="tarpaperc">#REF!</definedName>
    <definedName name="tarpapernh">#REF!</definedName>
    <definedName name="tarpaperpcc">#REF!</definedName>
    <definedName name="TAWBM">#REF!</definedName>
    <definedName name="tax">#REF!</definedName>
    <definedName name="TaxTV">10%</definedName>
    <definedName name="TaxXL">5%</definedName>
    <definedName name="tbeam">#REF!</definedName>
    <definedName name="tbl_ProdInfo" hidden="1">#REF!</definedName>
    <definedName name="TBM">#REF!</definedName>
    <definedName name="TBM_No.">#REF!</definedName>
    <definedName name="tbr">#REF!</definedName>
    <definedName name="tcan1">#REF!</definedName>
    <definedName name="tcan2">#REF!</definedName>
    <definedName name="tcs">#REF!</definedName>
    <definedName name="tdeck">#REF!</definedName>
    <definedName name="tdirt">#REF!</definedName>
    <definedName name="TDS" hidden="1">{"'Sheet1'!$A$4386:$N$4591"}</definedName>
    <definedName name="te">#REF!</definedName>
    <definedName name="Teak">#REF!</definedName>
    <definedName name="Techbuilding">#REF!</definedName>
    <definedName name="TECV">#REF!</definedName>
    <definedName name="teesta">#REF!,#REF!,#REF!,#REF!,#REF!,#REF!,#REF!,#REF!,#REF!</definedName>
    <definedName name="Telephone">#REF!</definedName>
    <definedName name="telephonepoles">#N/A</definedName>
    <definedName name="telephonepoles_1">NA()</definedName>
    <definedName name="telephonepoles_1_1">NA()</definedName>
    <definedName name="telephonepoles_1_17">NA()</definedName>
    <definedName name="telephonepoles_1_17_1">NA()</definedName>
    <definedName name="telephonepoles_1_2">NA()</definedName>
    <definedName name="telephonepoles_1_22">NA()</definedName>
    <definedName name="telephonepoles_1_22_1">NA()</definedName>
    <definedName name="telephonepoles_10">NA()</definedName>
    <definedName name="telephonepoles_10_1">NA()</definedName>
    <definedName name="telephonepoles_10_17">NA()</definedName>
    <definedName name="telephonepoles_10_17_1">NA()</definedName>
    <definedName name="telephonepoles_10_22">NA()</definedName>
    <definedName name="telephonepoles_10_22_1">NA()</definedName>
    <definedName name="telephonepoles_11">NA()</definedName>
    <definedName name="telephonepoles_11_1">NA()</definedName>
    <definedName name="telephonepoles_11_17">NA()</definedName>
    <definedName name="telephonepoles_11_17_1">NA()</definedName>
    <definedName name="telephonepoles_11_22">NA()</definedName>
    <definedName name="telephonepoles_11_22_1">NA()</definedName>
    <definedName name="telephonepoles_12">NA()</definedName>
    <definedName name="telephonepoles_12_1">NA()</definedName>
    <definedName name="telephonepoles_12_17">NA()</definedName>
    <definedName name="telephonepoles_12_17_1">NA()</definedName>
    <definedName name="telephonepoles_12_22">NA()</definedName>
    <definedName name="telephonepoles_12_22_1">NA()</definedName>
    <definedName name="telephonepoles_14">NA()</definedName>
    <definedName name="telephonepoles_14_1">NA()</definedName>
    <definedName name="telephonepoles_14_17">NA()</definedName>
    <definedName name="telephonepoles_14_17_1">NA()</definedName>
    <definedName name="telephonepoles_14_22">NA()</definedName>
    <definedName name="telephonepoles_14_22_1">NA()</definedName>
    <definedName name="telephonepoles_16">NA()</definedName>
    <definedName name="telephonepoles_16_1">NA()</definedName>
    <definedName name="telephonepoles_16_17">NA()</definedName>
    <definedName name="telephonepoles_16_17_1">NA()</definedName>
    <definedName name="telephonepoles_16_22">NA()</definedName>
    <definedName name="telephonepoles_16_22_1">NA()</definedName>
    <definedName name="telephonepoles_17">NA()</definedName>
    <definedName name="telephonepoles_17_1">NA()</definedName>
    <definedName name="telephonepoles_18">#REF!</definedName>
    <definedName name="telephonepoles_19">#REF!</definedName>
    <definedName name="telephonepoles_22">NA()</definedName>
    <definedName name="telephonepoles_22_1">NA()</definedName>
    <definedName name="telephonepoles_3">NA()</definedName>
    <definedName name="telephonepoles_3_1">NA()</definedName>
    <definedName name="telephonepoles_3_1_1">NA()</definedName>
    <definedName name="telephonepoles_3_1_17">NA()</definedName>
    <definedName name="telephonepoles_3_1_17_1">NA()</definedName>
    <definedName name="telephonepoles_3_1_2">NA()</definedName>
    <definedName name="telephonepoles_3_1_22">NA()</definedName>
    <definedName name="telephonepoles_3_1_22_1">NA()</definedName>
    <definedName name="telephonepoles_3_10">NA()</definedName>
    <definedName name="telephonepoles_3_10_1">NA()</definedName>
    <definedName name="telephonepoles_3_10_17">NA()</definedName>
    <definedName name="telephonepoles_3_10_17_1">NA()</definedName>
    <definedName name="telephonepoles_3_10_22">NA()</definedName>
    <definedName name="telephonepoles_3_10_22_1">NA()</definedName>
    <definedName name="telephonepoles_3_11">NA()</definedName>
    <definedName name="telephonepoles_3_11_1">NA()</definedName>
    <definedName name="telephonepoles_3_11_17">NA()</definedName>
    <definedName name="telephonepoles_3_11_17_1">NA()</definedName>
    <definedName name="telephonepoles_3_11_22">NA()</definedName>
    <definedName name="telephonepoles_3_11_22_1">NA()</definedName>
    <definedName name="telephonepoles_3_12">NA()</definedName>
    <definedName name="telephonepoles_3_12_1">NA()</definedName>
    <definedName name="telephonepoles_3_12_17">NA()</definedName>
    <definedName name="telephonepoles_3_12_17_1">NA()</definedName>
    <definedName name="telephonepoles_3_12_22">NA()</definedName>
    <definedName name="telephonepoles_3_12_22_1">NA()</definedName>
    <definedName name="telephonepoles_3_14">NA()</definedName>
    <definedName name="telephonepoles_3_14_1">NA()</definedName>
    <definedName name="telephonepoles_3_14_17">NA()</definedName>
    <definedName name="telephonepoles_3_14_17_1">NA()</definedName>
    <definedName name="telephonepoles_3_14_22">NA()</definedName>
    <definedName name="telephonepoles_3_14_22_1">NA()</definedName>
    <definedName name="telephonepoles_3_16">NA()</definedName>
    <definedName name="telephonepoles_3_16_1">NA()</definedName>
    <definedName name="telephonepoles_3_16_17">NA()</definedName>
    <definedName name="telephonepoles_3_16_17_1">NA()</definedName>
    <definedName name="telephonepoles_3_16_22">NA()</definedName>
    <definedName name="telephonepoles_3_16_22_1">NA()</definedName>
    <definedName name="telephonepoles_3_17">NA()</definedName>
    <definedName name="telephonepoles_3_17_1">NA()</definedName>
    <definedName name="telephonepoles_3_22">NA()</definedName>
    <definedName name="telephonepoles_3_22_1">NA()</definedName>
    <definedName name="telephonepoles_3_5">NA()</definedName>
    <definedName name="telephonepoles_3_5_1">NA()</definedName>
    <definedName name="telephonepoles_3_8">NA()</definedName>
    <definedName name="telephonepoles_3_8_1">NA()</definedName>
    <definedName name="telephonepoles_3_8_17">NA()</definedName>
    <definedName name="telephonepoles_3_8_17_1">NA()</definedName>
    <definedName name="telephonepoles_3_8_22">NA()</definedName>
    <definedName name="telephonepoles_3_8_22_1">NA()</definedName>
    <definedName name="telephonepoles_3_9">NA()</definedName>
    <definedName name="telephonepoles_3_9_1">NA()</definedName>
    <definedName name="telephonepoles_3_9_17">NA()</definedName>
    <definedName name="telephonepoles_3_9_17_1">NA()</definedName>
    <definedName name="telephonepoles_3_9_22">NA()</definedName>
    <definedName name="telephonepoles_3_9_22_1">NA()</definedName>
    <definedName name="telephonepoles_5">NA()</definedName>
    <definedName name="telephonepoles_5_1">NA()</definedName>
    <definedName name="telephonepoles_8">NA()</definedName>
    <definedName name="telephonepoles_8_1">NA()</definedName>
    <definedName name="telephonepoles_8_17">NA()</definedName>
    <definedName name="telephonepoles_8_17_1">NA()</definedName>
    <definedName name="telephonepoles_8_22">NA()</definedName>
    <definedName name="telephonepoles_8_22_1">NA()</definedName>
    <definedName name="telephonepoles_9">NA()</definedName>
    <definedName name="telephonepoles_9_1">NA()</definedName>
    <definedName name="telephonepoles_9_17">NA()</definedName>
    <definedName name="telephonepoles_9_17_1">NA()</definedName>
    <definedName name="telephonepoles_9_22">NA()</definedName>
    <definedName name="telephonepoles_9_22_1">NA()</definedName>
    <definedName name="tem" hidden="1">{#N/A,#N/A,TRUE,"Front";#N/A,#N/A,TRUE,"Simple Letter";#N/A,#N/A,TRUE,"Inside";#N/A,#N/A,TRUE,"Contents";#N/A,#N/A,TRUE,"Basis";#N/A,#N/A,TRUE,"Inclusions";#N/A,#N/A,TRUE,"Exclusions";#N/A,#N/A,TRUE,"Areas";#N/A,#N/A,TRUE,"Summary";#N/A,#N/A,TRUE,"Detail"}</definedName>
    <definedName name="temp">#REF!</definedName>
    <definedName name="temp1">#REF!</definedName>
    <definedName name="tempdivernbridge">#REF!</definedName>
    <definedName name="tempdivert">#REF!</definedName>
    <definedName name="tempdivert.pcc">#REF!</definedName>
    <definedName name="tempdivertnh">#REF!</definedName>
    <definedName name="tempdivertpcc">#REF!</definedName>
    <definedName name="tempstr">#REF!</definedName>
    <definedName name="Ten">#REF!</definedName>
    <definedName name="tendem">#REF!</definedName>
    <definedName name="TENDER_EXPENCES">#REF!</definedName>
    <definedName name="TENDER_EXPENCES_7">#REF!</definedName>
    <definedName name="TENDER_EXPENCES_8">#REF!</definedName>
    <definedName name="TENDER_EXPENCES_9">#REF!</definedName>
    <definedName name="terte" hidden="1">{"'Sheet1'!$A$4386:$N$4591"}</definedName>
    <definedName name="TEs">#REF!</definedName>
    <definedName name="TEs___0">#REF!</definedName>
    <definedName name="TEs___13">#REF!</definedName>
    <definedName name="test">#REF!</definedName>
    <definedName name="TEST0">#REF!</definedName>
    <definedName name="test1">#REF!</definedName>
    <definedName name="TESTHKEY">#REF!</definedName>
    <definedName name="TESTKEYS">#REF!</definedName>
    <definedName name="TESTVKEY">#REF!</definedName>
    <definedName name="TEt">#REF!</definedName>
    <definedName name="TEt___0">#REF!</definedName>
    <definedName name="TEt___13">#REF!</definedName>
    <definedName name="tetthth">#REF!</definedName>
    <definedName name="textmach">#REF!</definedName>
    <definedName name="TF">#REF!</definedName>
    <definedName name="tg4tw">#REF!</definedName>
    <definedName name="th">#REF!</definedName>
    <definedName name="Th1_Cant">#REF!</definedName>
    <definedName name="Th2_Cant">#REF!</definedName>
    <definedName name="Thauch_h">#REF!</definedName>
    <definedName name="Thauch_w">#REF!</definedName>
    <definedName name="thermopaint">#REF!</definedName>
    <definedName name="theta">#REF!</definedName>
    <definedName name="thickness">#REF!</definedName>
    <definedName name="thkLp">#REF!</definedName>
    <definedName name="THLA">#REF!</definedName>
    <definedName name="Tiles">#REF!</definedName>
    <definedName name="Tiles_2">#REF!</definedName>
    <definedName name="timber">#REF!</definedName>
    <definedName name="TIME">#REF!</definedName>
    <definedName name="TIME_OF_COMPLETION">#REF!</definedName>
    <definedName name="TIME_OF_COMPLETION_7">#REF!</definedName>
    <definedName name="TIME_OF_COMPLETION_8">#REF!</definedName>
    <definedName name="TIME_OF_COMPLETION_9">#REF!</definedName>
    <definedName name="TIME_OF_FINAL_BILLING">#REF!</definedName>
    <definedName name="tipp5t">#REF!</definedName>
    <definedName name="tipp5t_2">#REF!</definedName>
    <definedName name="tipp5t_8">"#REF!"</definedName>
    <definedName name="tipper">#REF!</definedName>
    <definedName name="tipper_2">#REF!</definedName>
    <definedName name="tipper_8">"#REF!"</definedName>
    <definedName name="Tipper10MTPOL">#REF!</definedName>
    <definedName name="Tipper14MTPOL">#REF!</definedName>
    <definedName name="tipper5t">#REF!</definedName>
    <definedName name="tipper5t_2">#REF!</definedName>
    <definedName name="tipper5t_8">"#REF!"</definedName>
    <definedName name="TIPPER6">"$#REF!.$#REF!$#REF!"</definedName>
    <definedName name="TIPPER6_1">"#REF!"</definedName>
    <definedName name="TIPPER6_24">NA()</definedName>
    <definedName name="TIPPER6_7">NA()</definedName>
    <definedName name="TIPPER8">"$#REF!.$#REF!$#REF!"</definedName>
    <definedName name="TIPPER8_1">"#REF!"</definedName>
    <definedName name="TIPPER8_24">NA()</definedName>
    <definedName name="TIPPER8_7">NA()</definedName>
    <definedName name="TipperDiesel">#REF!</definedName>
    <definedName name="tippertkm">#REF!</definedName>
    <definedName name="TITLE">#REF!</definedName>
    <definedName name="Title1">#REF!</definedName>
    <definedName name="Title2">#REF!</definedName>
    <definedName name="Tk">#REF!</definedName>
    <definedName name="TLA">#REF!</definedName>
    <definedName name="TMBPLA">#REF!</definedName>
    <definedName name="TMBSCA">#REF!</definedName>
    <definedName name="TMIXER">#REF!</definedName>
    <definedName name="TMIXER_7">NA()</definedName>
    <definedName name="tmt">#REF!</definedName>
    <definedName name="TMTbars">#REF!</definedName>
    <definedName name="tn">#REF!</definedName>
    <definedName name="tnr">#REF!</definedName>
    <definedName name="TO.AR">#REF!</definedName>
    <definedName name="TOC_INDEX">#REF!</definedName>
    <definedName name="Toe">#REF!</definedName>
    <definedName name="ToewallEW">#REF!</definedName>
    <definedName name="toewallPCC">#REF!</definedName>
    <definedName name="tol">#REF!</definedName>
    <definedName name="Toll.EW">#REF!</definedName>
    <definedName name="Toll.Pavement">#REF!</definedName>
    <definedName name="Toll_plaza">#REF!</definedName>
    <definedName name="tollbuild">#REF!</definedName>
    <definedName name="TollElec">#REF!</definedName>
    <definedName name="TollOH">#REF!</definedName>
    <definedName name="tollplaza">#REF!</definedName>
    <definedName name="TON">" Sheet1!$G$54"</definedName>
    <definedName name="TOP">#REF!</definedName>
    <definedName name="topl">#REF!</definedName>
    <definedName name="topn">#REF!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psheet">#REF!</definedName>
    <definedName name="TopSlbThk">#REF!</definedName>
    <definedName name="Tot_Investmetn">#REF!</definedName>
    <definedName name="Tot_Investmetn_7">#REF!</definedName>
    <definedName name="Tot_Investmetn_8">#REF!</definedName>
    <definedName name="Tot_Investmetn_9">#REF!</definedName>
    <definedName name="TOTAL">#REF!</definedName>
    <definedName name="TOTAL_1">"#REF!"</definedName>
    <definedName name="TOTAL_8">"#REF!"</definedName>
    <definedName name="Total_Brk">#REF!</definedName>
    <definedName name="Total_Depn">#REF!</definedName>
    <definedName name="Total_Depn_7">#REF!</definedName>
    <definedName name="Total_Depn_8">#REF!</definedName>
    <definedName name="Total_Depn_9">#REF!</definedName>
    <definedName name="Total_HP">#REF!</definedName>
    <definedName name="Total_Interest">#REF!</definedName>
    <definedName name="TOTAL_M10">#REF!</definedName>
    <definedName name="TOTAL_M15">#REF!</definedName>
    <definedName name="TOTAL_M20">#REF!</definedName>
    <definedName name="TOTAL_M25">#REF!</definedName>
    <definedName name="TOTAL_M30">#REF!</definedName>
    <definedName name="TOTAL_M35">#REF!</definedName>
    <definedName name="TOTAL_NO._OF_CEMENT_BAGS">#REF!</definedName>
    <definedName name="TOTAL_OH">#REF!</definedName>
    <definedName name="Total_Pay">#REF!</definedName>
    <definedName name="Total_Payment">Scheduled_Payment+Extra_Payment</definedName>
    <definedName name="TOTAL_PCC">#REF!</definedName>
    <definedName name="TOTAL_RCC">#REF!</definedName>
    <definedName name="Total_Thk_Pav_App">#REF!</definedName>
    <definedName name="Total_Thk_Pav_ConWid">#REF!</definedName>
    <definedName name="TotalBridges">#REF!</definedName>
    <definedName name="TotalBrk">#REF!</definedName>
    <definedName name="Totaldrain">#REF!</definedName>
    <definedName name="TotalEarthworks">#REF!</definedName>
    <definedName name="TotalHP">#REF!</definedName>
    <definedName name="TotalIncidentals">#REF!</definedName>
    <definedName name="TotalMisc">#REF!</definedName>
    <definedName name="TotalPavements">#REF!</definedName>
    <definedName name="TotalPCC">#REF!</definedName>
    <definedName name="totalqtyfinal">"#REF!"</definedName>
    <definedName name="totalqtyfinal_1">"#REF!"</definedName>
    <definedName name="totalqtyfinal_5">"#REF!"</definedName>
    <definedName name="totalqtyfinal_5_1">"#REF!"</definedName>
    <definedName name="TotalRCC">#REF!</definedName>
    <definedName name="TotalStructures">#REF!</definedName>
    <definedName name="TOTEARTHWORK">#REF!</definedName>
    <definedName name="TOWER">#REF!</definedName>
    <definedName name="TOWERWISE" hidden="1">{"'Sheet1'!$A$4386:$N$4591"}</definedName>
    <definedName name="tpier">#REF!</definedName>
    <definedName name="tplug">#REF!</definedName>
    <definedName name="tpr">#REF!</definedName>
    <definedName name="TQBM">#REF!</definedName>
    <definedName name="TQEW">#REF!</definedName>
    <definedName name="TQGSB">#REF!</definedName>
    <definedName name="TQVCC">#REF!</definedName>
    <definedName name="TQVRCC">#REF!</definedName>
    <definedName name="TQWBM">#REF!</definedName>
    <definedName name="tr1800c">#REF!</definedName>
    <definedName name="tr1800m">#REF!</definedName>
    <definedName name="tr300c">#REF!</definedName>
    <definedName name="tr300m">#REF!</definedName>
    <definedName name="tr600c">#REF!</definedName>
    <definedName name="tr600m">#REF!</definedName>
    <definedName name="tr900c">#REF!</definedName>
    <definedName name="tr900m">#REF!</definedName>
    <definedName name="tractor">#REF!</definedName>
    <definedName name="tractor_2">#REF!</definedName>
    <definedName name="tractor_8">"#REF!"</definedName>
    <definedName name="traffic">#REF!</definedName>
    <definedName name="transitionslab">#REF!</definedName>
    <definedName name="transitmixer">#REF!</definedName>
    <definedName name="transitmixer_2">#REF!</definedName>
    <definedName name="transitmixer_8">"#REF!"</definedName>
    <definedName name="Transport">"$#REF!.$#REF!$#REF!"</definedName>
    <definedName name="Transport_1">"#REF!"</definedName>
    <definedName name="Transport_24">NA()</definedName>
    <definedName name="Transport_7">NA()</definedName>
    <definedName name="TRANSPORTATION">#REF!</definedName>
    <definedName name="TRANSPORTATION_CHARGES">#REF!</definedName>
    <definedName name="TREE">#REF!</definedName>
    <definedName name="treturn">#REF!</definedName>
    <definedName name="TRGG" hidden="1">{#N/A,#N/A,TRUE,"Front";#N/A,#N/A,TRUE,"Simple Letter";#N/A,#N/A,TRUE,"Inside";#N/A,#N/A,TRUE,"Contents";#N/A,#N/A,TRUE,"Basis";#N/A,#N/A,TRUE,"Inclusions";#N/A,#N/A,TRUE,"Exclusions";#N/A,#N/A,TRUE,"Areas";#N/A,#N/A,TRUE,"Summary";#N/A,#N/A,TRUE,"Detail"}</definedName>
    <definedName name="trghtrh">#REF!</definedName>
    <definedName name="Tri_D_App_Wid">#REF!</definedName>
    <definedName name="trmixer">#REF!</definedName>
    <definedName name="Troller">#REF!</definedName>
    <definedName name="Troller_7">NA()</definedName>
    <definedName name="trolley">#REF!</definedName>
    <definedName name="trrm">#REF!</definedName>
    <definedName name="trrrrrrrrrrrrr" hidden="1">{"form-D1",#N/A,FALSE,"FORM-D1";"form-D1_amt",#N/A,FALSE,"FORM-D1"}</definedName>
    <definedName name="trrryt" hidden="1">{#N/A,#N/A,TRUE,"Front";#N/A,#N/A,TRUE,"Simple Letter";#N/A,#N/A,TRUE,"Inside";#N/A,#N/A,TRUE,"Contents";#N/A,#N/A,TRUE,"Basis";#N/A,#N/A,TRUE,"Inclusions";#N/A,#N/A,TRUE,"Exclusions";#N/A,#N/A,TRUE,"Areas";#N/A,#N/A,TRUE,"Summary";#N/A,#N/A,TRUE,"Detail"}</definedName>
    <definedName name="trttt">#REF!</definedName>
    <definedName name="truck">#REF!</definedName>
    <definedName name="Truck_lay_bay">#REF!</definedName>
    <definedName name="truck5t">#REF!</definedName>
    <definedName name="truck5t_2">#REF!</definedName>
    <definedName name="Trucklaybays">#REF!</definedName>
    <definedName name="trucklayby.pcc">#REF!</definedName>
    <definedName name="Trucklaybye">#REF!</definedName>
    <definedName name="trucklaybypcc">#REF!</definedName>
    <definedName name="Truckparking">#REF!</definedName>
    <definedName name="trunk_co">#REF!</definedName>
    <definedName name="tS">#REF!</definedName>
    <definedName name="tS___0">#REF!</definedName>
    <definedName name="tS___13">#REF!</definedName>
    <definedName name="tsoffit">#REF!</definedName>
    <definedName name="tst">#REF!</definedName>
    <definedName name="tt">#REF!</definedName>
    <definedName name="ttp">#REF!</definedName>
    <definedName name="ttt">#REF!</definedName>
    <definedName name="tttt" hidden="1">{#N/A,#N/A,TRUE,"Front";#N/A,#N/A,TRUE,"Simple Letter";#N/A,#N/A,TRUE,"Inside";#N/A,#N/A,TRUE,"Contents";#N/A,#N/A,TRUE,"Basis";#N/A,#N/A,TRUE,"Inclusions";#N/A,#N/A,TRUE,"Exclusions";#N/A,#N/A,TRUE,"Areas";#N/A,#N/A,TRUE,"Summary";#N/A,#N/A,TRUE,"Detail"}</definedName>
    <definedName name="TU" hidden="1">{"form-D1",#N/A,FALSE,"FORM-D1";"form-D1_amt",#N/A,FALSE,"FORM-D1"}</definedName>
    <definedName name="TUBULAR_RAILING">#REF!</definedName>
    <definedName name="TUES1">#REF!</definedName>
    <definedName name="tunnelext">#REF!</definedName>
    <definedName name="turbinetype">#REF!</definedName>
    <definedName name="turfing">#REF!</definedName>
    <definedName name="tvr">#REF!</definedName>
    <definedName name="TW">#REF!</definedName>
    <definedName name="twc">#REF!</definedName>
    <definedName name="tweb">#REF!</definedName>
    <definedName name="twelve">#REF!</definedName>
    <definedName name="twenty">#REF!</definedName>
    <definedName name="twing">#REF!</definedName>
    <definedName name="twohundredmtrstone">#REF!</definedName>
    <definedName name="ty">#REF!</definedName>
    <definedName name="TYP">#REF!+#REF!</definedName>
    <definedName name="Typ_Length">#REF!</definedName>
    <definedName name="Type">#REF!+#REF!</definedName>
    <definedName name="Type_1">#REF!</definedName>
    <definedName name="Type_2">#REF!</definedName>
    <definedName name="Type_3">#REF!</definedName>
    <definedName name="Type_4">#REF!</definedName>
    <definedName name="Type3">#REF!</definedName>
    <definedName name="typea">#REF!</definedName>
    <definedName name="typea1pcc">#REF!</definedName>
    <definedName name="typea2pcc">#REF!</definedName>
    <definedName name="typea3pcc">#REF!</definedName>
    <definedName name="typeapcc">#REF!</definedName>
    <definedName name="typeb">#REF!</definedName>
    <definedName name="typeb1pcc">#REF!</definedName>
    <definedName name="typeb2pcc">#REF!</definedName>
    <definedName name="typeb3pcc">#REF!</definedName>
    <definedName name="typebpcc">#REF!</definedName>
    <definedName name="typec">#REF!</definedName>
    <definedName name="typecpcc">#REF!</definedName>
    <definedName name="typed">#REF!</definedName>
    <definedName name="typedpcc">#REF!</definedName>
    <definedName name="typee">#REF!</definedName>
    <definedName name="typeepcc">#REF!</definedName>
    <definedName name="TYRO_PLASTERING">#REF!</definedName>
    <definedName name="U">#REF!</definedName>
    <definedName name="UCcodes">#REF!</definedName>
    <definedName name="uemeet10604" hidden="1">{"Execavation",#N/A,FALSE,"furniture (employer)"}</definedName>
    <definedName name="UG_SUMP">#REF!</definedName>
    <definedName name="UGBasin">#REF!</definedName>
    <definedName name="uhjkhjkhjkjhk">#REF!</definedName>
    <definedName name="UI" hidden="1">#REF!</definedName>
    <definedName name="UIO" hidden="1">#REF!</definedName>
    <definedName name="uj" hidden="1">{#N/A,#N/A,FALSE,"SumG";#N/A,#N/A,FALSE,"ElecG";#N/A,#N/A,FALSE,"MechG";#N/A,#N/A,FALSE,"GeotG";#N/A,#N/A,FALSE,"PrcsG";#N/A,#N/A,FALSE,"TunnG";#N/A,#N/A,FALSE,"CivlG";#N/A,#N/A,FALSE,"NtwkG";#N/A,#N/A,FALSE,"EstgG";#N/A,#N/A,FALSE,"PEngG"}</definedName>
    <definedName name="underground">#REF!</definedName>
    <definedName name="underpass">#REF!</definedName>
    <definedName name="unit">#REF!</definedName>
    <definedName name="unit1">#REF!</definedName>
    <definedName name="UNITS">#REF!</definedName>
    <definedName name="Unlined_drain">#REF!</definedName>
    <definedName name="Unskilled">#REF!</definedName>
    <definedName name="Unskilledmazdoor">#REF!</definedName>
    <definedName name="UPTODATE_M10">#REF!</definedName>
    <definedName name="UPTODATE_M15">#REF!</definedName>
    <definedName name="UPTODATE_M35">#REF!</definedName>
    <definedName name="UPTODATE_M40">#REF!</definedName>
    <definedName name="Urban_stretch">#REF!</definedName>
    <definedName name="use">#REF!</definedName>
    <definedName name="uslab">#REF!</definedName>
    <definedName name="utilityducts">#REF!</definedName>
    <definedName name="uy" hidden="1">{"form-D1",#N/A,FALSE,"FORM-D1";"form-D1_amt",#N/A,FALSE,"FORM-D1"}</definedName>
    <definedName name="V">#N/A</definedName>
    <definedName name="va">#REF!</definedName>
    <definedName name="va___0">#REF!</definedName>
    <definedName name="va___13">#REF!</definedName>
    <definedName name="Values_Entered">IF(#REF!*#REF!*#REF!*#REF!&gt;0,1,0)</definedName>
    <definedName name="valve2">#REF!</definedName>
    <definedName name="valve3">#REF!</definedName>
    <definedName name="valves">#REF!</definedName>
    <definedName name="VANDEMATARAM">#REF!</definedName>
    <definedName name="Variance" hidden="1">{#N/A,#N/A,FALSE,"MODULE3"}</definedName>
    <definedName name="Variation" hidden="1">{#N/A,#N/A,FALSE,"SumD";#N/A,#N/A,FALSE,"ElecD";#N/A,#N/A,FALSE,"MechD";#N/A,#N/A,FALSE,"GeotD";#N/A,#N/A,FALSE,"PrcsD";#N/A,#N/A,FALSE,"TunnD";#N/A,#N/A,FALSE,"CivlD";#N/A,#N/A,FALSE,"NtwkD";#N/A,#N/A,FALSE,"EstgD";#N/A,#N/A,FALSE,"PEngD"}</definedName>
    <definedName name="VAT">#REF!</definedName>
    <definedName name="VB">#REF!</definedName>
    <definedName name="vbvbvb" hidden="1">{#N/A,#N/A,TRUE,"Front";#N/A,#N/A,TRUE,"Simple Letter";#N/A,#N/A,TRUE,"Inside";#N/A,#N/A,TRUE,"Contents";#N/A,#N/A,TRUE,"Basis";#N/A,#N/A,TRUE,"Inclusions";#N/A,#N/A,TRUE,"Exclusions";#N/A,#N/A,TRUE,"Areas";#N/A,#N/A,TRUE,"Summary";#N/A,#N/A,TRUE,"Detail"}</definedName>
    <definedName name="vbvbvvv" hidden="1">{#N/A,#N/A,TRUE,"Front";#N/A,#N/A,TRUE,"Simple Letter";#N/A,#N/A,TRUE,"Inside";#N/A,#N/A,TRUE,"Contents";#N/A,#N/A,TRUE,"Basis";#N/A,#N/A,TRUE,"Inclusions";#N/A,#N/A,TRUE,"Exclusions";#N/A,#N/A,TRUE,"Areas";#N/A,#N/A,TRUE,"Summary";#N/A,#N/A,TRUE,"Detail"}</definedName>
    <definedName name="VC" hidden="1">#REF!</definedName>
    <definedName name="vcvv" hidden="1">{#N/A,#N/A,TRUE,"Front";#N/A,#N/A,TRUE,"Simple Letter";#N/A,#N/A,TRUE,"Inside";#N/A,#N/A,TRUE,"Contents";#N/A,#N/A,TRUE,"Basis";#N/A,#N/A,TRUE,"Inclusions";#N/A,#N/A,TRUE,"Exclusions";#N/A,#N/A,TRUE,"Areas";#N/A,#N/A,TRUE,"Summary";#N/A,#N/A,TRUE,"Detail"}</definedName>
    <definedName name="VD">#REF!</definedName>
    <definedName name="vehicle">#REF!</definedName>
    <definedName name="vehicle2">#REF!</definedName>
    <definedName name="vehicles">#REF!</definedName>
    <definedName name="ven">#REF!</definedName>
    <definedName name="Vend">#REF!</definedName>
    <definedName name="venu">150</definedName>
    <definedName name="vertical_col_and_corner_walls">#REF!</definedName>
    <definedName name="Vf">#REF!</definedName>
    <definedName name="viajy">#REF!</definedName>
    <definedName name="vibrator">#REF!</definedName>
    <definedName name="vibrator_2">#REF!</definedName>
    <definedName name="vibratory_roller">#REF!</definedName>
    <definedName name="vibro">#REF!</definedName>
    <definedName name="vibro_2">#REF!</definedName>
    <definedName name="vibro_8">"#REF!"</definedName>
    <definedName name="vibroroller">#REF!</definedName>
    <definedName name="vijay">#REF!</definedName>
    <definedName name="vinod" hidden="1">{#N/A,#N/A,FALSE,"MODULE3"}</definedName>
    <definedName name="virtusa" hidden="1">{#N/A,#N/A,TRUE,"Front";#N/A,#N/A,TRUE,"Simple Letter";#N/A,#N/A,TRUE,"Inside";#N/A,#N/A,TRUE,"Contents";#N/A,#N/A,TRUE,"Basis";#N/A,#N/A,TRUE,"Inclusions";#N/A,#N/A,TRUE,"Exclusions";#N/A,#N/A,TRUE,"Areas";#N/A,#N/A,TRUE,"Summary";#N/A,#N/A,TRUE,"Detail"}</definedName>
    <definedName name="VITRIFIED">#REF!</definedName>
    <definedName name="VitrifiedTiles">#REF!</definedName>
    <definedName name="vittiles">#REF!</definedName>
    <definedName name="viv">#REF!</definedName>
    <definedName name="viv_7">#REF!</definedName>
    <definedName name="viv_8">#REF!</definedName>
    <definedName name="viv_9">#REF!</definedName>
    <definedName name="VIVEKANANDA">#REF!</definedName>
    <definedName name="viz">#REF!</definedName>
    <definedName name="vk">#REF!</definedName>
    <definedName name="voelectrical">#REF!</definedName>
    <definedName name="vroller">#REF!</definedName>
    <definedName name="vrp">#REF!</definedName>
    <definedName name="vsasgfsghxas" hidden="1">{#N/A,#N/A,FALSE,"consu_cover";#N/A,#N/A,FALSE,"consu_strategy";#N/A,#N/A,FALSE,"consu_flow";#N/A,#N/A,FALSE,"Summary_reqmt";#N/A,#N/A,FALSE,"field_ppg";#N/A,#N/A,FALSE,"ppg_shop";#N/A,#N/A,FALSE,"strl";#N/A,#N/A,FALSE,"tankages";#N/A,#N/A,FALSE,"gases"}</definedName>
    <definedName name="Vsigma">#REF!</definedName>
    <definedName name="VUP">#REF!</definedName>
    <definedName name="VUP.ncw.superstr">#REF!</definedName>
    <definedName name="VUPandFlyover">#REF!</definedName>
    <definedName name="vvsd">#REF!</definedName>
    <definedName name="vvv">#REF!</definedName>
    <definedName name="vw">#REF!</definedName>
    <definedName name="VX" hidden="1">#REF!</definedName>
    <definedName name="vyankatesh"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Vz">#REF!</definedName>
    <definedName name="w">#REF!</definedName>
    <definedName name="W_TYPE">#REF!</definedName>
    <definedName name="w1_w2">#REF!</definedName>
    <definedName name="WA">#REF!</definedName>
    <definedName name="wabut">#REF!</definedName>
    <definedName name="wac">#REF!</definedName>
    <definedName name="WACL">#REF!</definedName>
    <definedName name="WAEL">#REF!</definedName>
    <definedName name="WAG">#REF!</definedName>
    <definedName name="Waiting">"Picture 1"</definedName>
    <definedName name="wallht">#REF!</definedName>
    <definedName name="wallthk">#REF!</definedName>
    <definedName name="wardarea">#REF!</definedName>
    <definedName name="warntriang900">#REF!</definedName>
    <definedName name="Water">#REF!</definedName>
    <definedName name="WATER_CHARGES">#REF!</definedName>
    <definedName name="water_funds" hidden="1">{"'Sheet1'!$A$4386:$N$4591"}</definedName>
    <definedName name="water_tanker">#REF!</definedName>
    <definedName name="waterproofing">#REF!</definedName>
    <definedName name="watertank">#REF!</definedName>
    <definedName name="watertank_2">#REF!</definedName>
    <definedName name="watertank_8">"#REF!"</definedName>
    <definedName name="watertanker">#REF!</definedName>
    <definedName name="watertanker_2">#REF!</definedName>
    <definedName name="watertanker_8">"#REF!"</definedName>
    <definedName name="WB">#REF!</definedName>
    <definedName name="wbm">#REF!</definedName>
    <definedName name="wbmg1">#REF!</definedName>
    <definedName name="wbmg2">#REF!</definedName>
    <definedName name="wbmg3">#REF!</definedName>
    <definedName name="wbmpcc">#REF!</definedName>
    <definedName name="wbowser">#REF!</definedName>
    <definedName name="Wc">#REF!</definedName>
    <definedName name="WC_7">#REF!</definedName>
    <definedName name="WC_8">#REF!</definedName>
    <definedName name="WC_9">#REF!</definedName>
    <definedName name="WCL">#REF!</definedName>
    <definedName name="wcon">#REF!</definedName>
    <definedName name="wct">#REF!</definedName>
    <definedName name="wcthd">#REF!</definedName>
    <definedName name="wcthk">#REF!</definedName>
    <definedName name="wctl">#REF!</definedName>
    <definedName name="wdf">#REF!</definedName>
    <definedName name="wdwd">#REF!</definedName>
    <definedName name="we">#REF!</definedName>
    <definedName name="wearcoatm30">#REF!</definedName>
    <definedName name="wearing">#REF!</definedName>
    <definedName name="wearingcoatdism">#REF!</definedName>
    <definedName name="wearingcoatnh">#REF!</definedName>
    <definedName name="wearingcourse">#REF!</definedName>
    <definedName name="wearingcourse_8">"#REF!"</definedName>
    <definedName name="web_thic">#REF!</definedName>
    <definedName name="weep">#REF!</definedName>
    <definedName name="weep_hole">#REF!</definedName>
    <definedName name="weep_hole_c_c">#REF!</definedName>
    <definedName name="weep_hole_c_c_">#REF!</definedName>
    <definedName name="weepbnh">#REF!</definedName>
    <definedName name="weephole">#REF!</definedName>
    <definedName name="weepholeconcretebridge">#REF!</definedName>
    <definedName name="weepholes">#REF!</definedName>
    <definedName name="weepholes_8">"#REF!"</definedName>
    <definedName name="weepholestone">#REF!</definedName>
    <definedName name="weeppcc">#REF!</definedName>
    <definedName name="WEIGHT_OF_HAMMER">#REF!</definedName>
    <definedName name="weki_9701.xls" hidden="1">#REF!</definedName>
    <definedName name="wekir9701.xls" hidden="1">#REF!</definedName>
    <definedName name="Welder">#REF!</definedName>
    <definedName name="Welder_2">#REF!</definedName>
    <definedName name="Welder_8">"#REF!"</definedName>
    <definedName name="welderhelper">#REF!</definedName>
    <definedName name="welderhelper_2">#REF!</definedName>
    <definedName name="well_D">#REF!</definedName>
    <definedName name="well_h">#REF!</definedName>
    <definedName name="wellcap">#REF!</definedName>
    <definedName name="wellcurb">#REF!</definedName>
    <definedName name="Wellsinker">#REF!</definedName>
    <definedName name="wellstening">#REF!</definedName>
    <definedName name="wen" hidden="1">{#N/A,#N/A,TRUE,"Front";#N/A,#N/A,TRUE,"Simple Letter";#N/A,#N/A,TRUE,"Inside";#N/A,#N/A,TRUE,"Contents";#N/A,#N/A,TRUE,"Basis";#N/A,#N/A,TRUE,"Inclusions";#N/A,#N/A,TRUE,"Exclusions";#N/A,#N/A,TRUE,"Areas";#N/A,#N/A,TRUE,"Summary";#N/A,#N/A,TRUE,"Detail"}</definedName>
    <definedName name="weq" hidden="1">{#N/A,#N/A,FALSE,"SumD";#N/A,#N/A,FALSE,"ElecD";#N/A,#N/A,FALSE,"MechD";#N/A,#N/A,FALSE,"GeotD";#N/A,#N/A,FALSE,"PrcsD";#N/A,#N/A,FALSE,"TunnD";#N/A,#N/A,FALSE,"CivlD";#N/A,#N/A,FALSE,"NtwkD";#N/A,#N/A,FALSE,"EstgD";#N/A,#N/A,FALSE,"PEngD"}</definedName>
    <definedName name="wer" hidden="1">{"form-D1",#N/A,FALSE,"FORM-D1";"form-D1_amt",#N/A,FALSE,"FORM-D1"}</definedName>
    <definedName name="wetg" hidden="1">{"form-D1",#N/A,FALSE,"FORM-D1";"form-D1_amt",#N/A,FALSE,"FORM-D1"}</definedName>
    <definedName name="wetmixmacadam">#REF!</definedName>
    <definedName name="wetrmixmacadam">#REF!</definedName>
    <definedName name="Wf">#REF!</definedName>
    <definedName name="wid">#REF!</definedName>
    <definedName name="width_foud.">#REF!</definedName>
    <definedName name="wip" hidden="1">{"'Sheet1'!$A$4386:$N$4591"}</definedName>
    <definedName name="wipn" hidden="1">{"'Sheet1'!$A$4386:$N$4591"}</definedName>
    <definedName name="wire">#REF!</definedName>
    <definedName name="WIRE_GLASS">#REF!</definedName>
    <definedName name="withoutstr">#REF!</definedName>
    <definedName name="withstr">#REF!</definedName>
    <definedName name="Wkerb">#REF!</definedName>
    <definedName name="WL">#REF!</definedName>
    <definedName name="WLP">#REF!</definedName>
    <definedName name="WMM">#REF!</definedName>
    <definedName name="WMM_App_Area">#REF!</definedName>
    <definedName name="WMM_App_Thk">#REF!</definedName>
    <definedName name="WMM_App_Wid">#REF!</definedName>
    <definedName name="WMM_Area">#REF!</definedName>
    <definedName name="WMM_Thk">#REF!</definedName>
    <definedName name="WMM_Wid">#REF!</definedName>
    <definedName name="wmm1.16">#REF!</definedName>
    <definedName name="wmm1.17">#REF!</definedName>
    <definedName name="wmm1.19">#REF!</definedName>
    <definedName name="wmm1.20">#REF!</definedName>
    <definedName name="wmm1.6">#REF!</definedName>
    <definedName name="wmm1.8">#REF!</definedName>
    <definedName name="wmm2.16">#REF!</definedName>
    <definedName name="wmm2.17">#REF!</definedName>
    <definedName name="wmm2.19">#REF!</definedName>
    <definedName name="wmm2.20">#REF!</definedName>
    <definedName name="wmm2.6">#REF!</definedName>
    <definedName name="wmm2.8">#REF!</definedName>
    <definedName name="wmm3.16">#REF!</definedName>
    <definedName name="wmm3.17">#REF!</definedName>
    <definedName name="wmm3.19">#REF!</definedName>
    <definedName name="wmm3.20">#REF!</definedName>
    <definedName name="wmm3.6">#REF!</definedName>
    <definedName name="wmm3.8">#REF!</definedName>
    <definedName name="wmm4.16">#REF!</definedName>
    <definedName name="wmm4.17">#REF!</definedName>
    <definedName name="wmm4.19">#REF!</definedName>
    <definedName name="wmm4.20">#REF!</definedName>
    <definedName name="wmm4.6">#REF!</definedName>
    <definedName name="wmm4.8">#REF!</definedName>
    <definedName name="wmm75tph">#REF!</definedName>
    <definedName name="wmmatplant">#REF!</definedName>
    <definedName name="wmmave">#REF!</definedName>
    <definedName name="WmmLead">#REF!</definedName>
    <definedName name="wmmnhwithlead">#REF!</definedName>
    <definedName name="wmmp">#REF!</definedName>
    <definedName name="wmmpcc">#REF!</definedName>
    <definedName name="wmmpccwithlead">#REF!</definedName>
    <definedName name="wmmplant">#REF!</definedName>
    <definedName name="wmmplant_2">#REF!</definedName>
    <definedName name="wmmplantrate">#REF!</definedName>
    <definedName name="WN">#REF!</definedName>
    <definedName name="WOODWORK">#REF!</definedName>
    <definedName name="word">#REF!</definedName>
    <definedName name="workeq">#REF!</definedName>
    <definedName name="WorkingDays">#REF!</definedName>
    <definedName name="woven">#REF!</definedName>
    <definedName name="WP">#REF!</definedName>
    <definedName name="WPC">#REF!</definedName>
    <definedName name="WPC_8">"#REF!"</definedName>
    <definedName name="WPmembrane">#REF!</definedName>
    <definedName name="wqe">#REF!</definedName>
    <definedName name="wqerqrq" hidden="1">{"'자리배치도'!$AG$1:$CI$28"}</definedName>
    <definedName name="wqr" hidden="1">{"form-D1",#N/A,FALSE,"FORM-D1";"form-D1_amt",#N/A,FALSE,"FORM-D1"}</definedName>
    <definedName name="wqw">#REF!</definedName>
    <definedName name="wr" hidden="1">{#N/A,#N/A,FALSE,"COVER1.XLS ";#N/A,#N/A,FALSE,"RACT1.XLS";#N/A,#N/A,FALSE,"RACT2.XLS";#N/A,#N/A,FALSE,"ECCMP";#N/A,#N/A,FALSE,"WELDER.XLS"}</definedName>
    <definedName name="Wrail">#REF!</definedName>
    <definedName name="WRITE" hidden="1">{#N/A,#N/A,FALSE,"CCTV"}</definedName>
    <definedName name="wrn"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1." hidden="1">{#N/A,#N/A,FALSE,"17MAY";#N/A,#N/A,FALSE,"24MAY"}</definedName>
    <definedName name="wrn.2.2" hidden="1">{#N/A,#N/A,FALSE,"17MAY";#N/A,#N/A,FALSE,"24MAY"}</definedName>
    <definedName name="wrn.abc." hidden="1">{"Execavation",#N/A,FALSE,"furniture (employer)"}</definedName>
    <definedName name="WRN.ABL." hidden="1">{"Execavation",#N/A,FALSE,"furniture (employer)"}</definedName>
    <definedName name="wrn.all." hidden="1">{#N/A,#N/A,FALSE,"Pricing";#N/A,#N/A,FALSE,"Summary";#N/A,#N/A,FALSE,"CompProd";#N/A,#N/A,FALSE,"CompJobhrs";#N/A,#N/A,FALSE,"Escalation";#N/A,#N/A,FALSE,"Contingency";#N/A,#N/A,FALSE,"GM";#N/A,#N/A,FALSE,"CompWage";#N/A,#N/A,FALSE,"costSum"}</definedName>
    <definedName name="wrn.all._.lines." hidden="1">{#N/A,#N/A,FALSE,"Summary";#N/A,#N/A,FALSE,"3TJ";#N/A,#N/A,FALSE,"3TN";#N/A,#N/A,FALSE,"3TP";#N/A,#N/A,FALSE,"3SJ";#N/A,#N/A,FALSE,"3CJ";#N/A,#N/A,FALSE,"3CN";#N/A,#N/A,FALSE,"3CP";#N/A,#N/A,FALSE,"3A"}</definedName>
    <definedName name="wrn.Barbara._.Modular._.Indirects." hidden="1">{#N/A,#N/A,FALSE,"COVER";#N/A,#N/A,FALSE,"RECAP";#N/A,#N/A,FALSE,"SANTA BARBARA NONMANUAL";#N/A,#N/A,FALSE,"CEQUIP";#N/A,#N/A,FALSE,"WRATE";#N/A,#N/A,FALSE,"INDIRECT";#N/A,#N/A,FALSE,"TRAIN";#N/A,#N/A,FALSE,"MANLOADED SCHEDULE"}</definedName>
    <definedName name="wrn.BM." hidden="1">{#N/A,#N/A,FALSE,"CCTV"}</definedName>
    <definedName name="wrn.budget." hidden="1">{"form-D1",#N/A,FALSE,"FORM-D1";"form-D1_amt",#N/A,FALSE,"FORM-D1"}</definedName>
    <definedName name="wrn.budget._1">NA()</definedName>
    <definedName name="wrn.budget._2" hidden="1">{"form-D1",#N/A,FALSE,"FORM-D1";"form-D1_amt",#N/A,FALSE,"FORM-D1"}</definedName>
    <definedName name="wrn.budget._3" hidden="1">{"form-D1",#N/A,FALSE,"FORM-D1";"form-D1_amt",#N/A,FALSE,"FORM-D1"}</definedName>
    <definedName name="wrn.budget._4" hidden="1">{"form-D1",#N/A,FALSE,"FORM-D1";"form-D1_amt",#N/A,FALSE,"FORM-D1"}</definedName>
    <definedName name="wrn.Cable._.Profile." hidden="1">{#N/A,#N/A,TRUE,"Cable 1"}</definedName>
    <definedName name="wrn.CASH._.FLOW." hidden="1">{"CASH FLOW",#N/A,FALSE,"A"}</definedName>
    <definedName name="wrn.CHIEF._.REVIEW." hidden="1">{#N/A,#N/A,FALSE,"Q&amp;AE";#N/A,#N/A,FALSE,"Params";#N/A,#N/A,FALSE,"ReconE";#N/A,#N/A,FALSE,"CostCompE";#N/A,#N/A,FALSE,"SummaryE";#N/A,#N/A,FALSE,"Detail";#N/A,#N/A,FALSE,"PayItem"}</definedName>
    <definedName name="wrn.CIRCUITS." hidden="1">{"DBANK",#N/A,FALSE,"PriceE";"CKTS",#N/A,FALSE,"PriceE"}</definedName>
    <definedName name="wrn.Complete._.Cost._.Sheet." hidden="1">{"Cost Summary",#N/A,FALSE,"B";"Cost Detail 1",#N/A,FALSE,"C";"Cost Detail 2",#N/A,FALSE,"C";"SalWage Indirect",#N/A,FALSE,"D";"SalWage Direct",#N/A,FALSE,"D";"Sal Calc",#N/A,FALSE,"D";"Mob Demob",#N/A,FALSE,"E";"Equipment Fuel",#N/A,FALSE,"F";"Equipment Hire",#N/A,FALSE,"F";"Equipment MobDemob",#N/A,FALSE,"F";"Site Est 1",#N/A,FALSE,"G";"Site Est 2",#N/A,FALSE,"G";"Finance",#N/A,FALSE,"H";"Equipment TOTAL",#N/A,FALSE,"I";"Total Indirect Manpower",#N/A,FALSE,"J";"Total Direct Manpower",#N/A,FALSE,"J";"Consumables",#N/A,FALSE,"L";"Bought Out",#N/A,FALSE,"M";"Subcontract",#N/A,FALSE,"N"}</definedName>
    <definedName name="wrn.consumable." hidden="1">{#N/A,#N/A,FALSE,"consu_cover";#N/A,#N/A,FALSE,"consu_strategy";#N/A,#N/A,FALSE,"consu_flow";#N/A,#N/A,FALSE,"Summary_reqmt";#N/A,#N/A,FALSE,"field_ppg";#N/A,#N/A,FALSE,"ppg_shop";#N/A,#N/A,FALSE,"strl";#N/A,#N/A,FALSE,"tankages";#N/A,#N/A,FALSE,"gases"}</definedName>
    <definedName name="wrn.cost." hidden="1">{#N/A,#N/A,FALSE,"abs";#N/A,#N/A,FALSE,"Annex-I";#N/A,#N/A,FALSE,"Annex-II";#N/A,#N/A,FALSE,"Annex-III";#N/A,#N/A,FALSE,"Annex-IV";#N/A,#N/A,FALSE,"Annex-V";#N/A,#N/A,FALSE,"Annex-VI"}</definedName>
    <definedName name="wrn.Cost._.Summary." hidden="1">{"Cost Summary",#N/A,FALSE,"B";"Cost Detail 1",#N/A,FALSE,"C";"Cost Detail 2",#N/A,FALSE,"C"}</definedName>
    <definedName name="wrn.COST_SHEETS." hidden="1">{#N/A,#N/A,FALSE,"WBS 1.06";#N/A,#N/A,FALSE,"WBS 1.14";#N/A,#N/A,FALSE,"WBS 1.17";#N/A,#N/A,FALSE,"WBS 1.18"}</definedName>
    <definedName name="wrn.costprint." hidden="1">{"cost",#N/A,FALSE,"B";"Sum",#N/A,FALSE,"C";"Sal1",#N/A,FALSE,"D";"Sal2",#N/A,FALSE,"D";"Mob",#N/A,FALSE,"E";"Eqpcst1",#N/A,FALSE,"F";"Eqpcst2",#N/A,FALSE,"F";"Eqpcst3",#N/A,FALSE,"F";"Est1",#N/A,FALSE,"G";"Est2",#N/A,FALSE,"G";"Fin",#N/A,FALSE,"H";"EqpCal",#N/A,FALSE,"I";"ManCal1",#N/A,FALSE,"J";"ManCal2",#N/A,FALSE,"J";"Consm",#N/A,FALSE,"L";"B O",#N/A,FALSE,"M";"S C",#N/A,FALSE,"N"}</definedName>
    <definedName name="wrn.detailed." hidden="1">{#N/A,#N/A,FALSE,"no"}</definedName>
    <definedName name="wrn.Detailkalk." hidden="1">{#N/A,#N/A,FALSE,"Kalk"}</definedName>
    <definedName name="wrn.detailkalk01." hidden="1">{#N/A,#N/A,FALSE,"Kalk"}</definedName>
    <definedName name="wrn.detailkalk1." hidden="1">{#N/A,#N/A,FALSE,"Kalk"}</definedName>
    <definedName name="wrn.DRB._.CLAIMS._.FOR._.BILL._.A3._.SIZE."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wrn.DRB._.CLAIMS._.FOR._.BILL._.A4._.SIZE." hidden="1">{"CLAIM 3A",#N/A,FALSE,"CLAIM 3A";"CLAIM 4A",#N/A,FALSE,"CLAIM 4A";"CLAIM 5A CEM EXP STEEL ABSTRACT",#N/A,FALSE,"CLAIM 5A CEM&amp;EXP&amp;STEEL ABSTRACT";"CLAIM 5A CEMENT ROAD TAX INVOICE",#N/A,FALSE,"CLAIM 5A CEMENT ROADTAX INVOICE";"CLAIM 5A EXPL ROAD TAX INVOICE",#N/A,FALSE,"CLAIM 5A EXPLOS ROADTAX INVOICE";"CLAIM 5A CEM ADD. GOOD TAX INVOICE",#N/A,FALSE,"CLAIM5A CEM ADD.GOODTAX INVOICE";"CLAIM 5A EXP ADD. GOOD TAX INVOICE",#N/A,FALSE,"CLAIM5A EXP ADD.GOODTAX INVOICE";"CLAIM 5A STEEL ADD. GOOD TAX INVOICE",#N/A,FALSE,"CLAIM5A STEEL ADD.GOOD TAX INV.";"CLAIM 5A OTHER TAX ABSTRACT",#N/A,FALSE,"CLAIM 5A OTHER TAX ABSTRACT";"CLAIM 5A PASS GOOD TAX INVOICE",#N/A,FALSE,"CLAIM 5A PASS&amp;GOOD TAX INVOICE";"CLAIM 5A INSUR PREMIUM INVOICE",#N/A,FALSE,"CLAIM 5A INSUR.PREMIUM INVOICE";"CLAIM 6A",#N/A,FALSE,"CLAIM 6A";"CLAIM 7",#N/A,FALSE,"CLAIM 7";"CLAIM 10",#N/A,FALSE,"CLAIM 10";"CLAIM 11",#N/A,FALSE,"CLAIM 11";"CLAIM 12",#N/A,FALSE,"CLAIM 12";"CLAIM 13A",#N/A,FALSE,"CLAIM 13A";"CLAIM 15",#N/A,FALSE,"CLAIM 15";"CLAIM 16",#N/A,FALSE,"CLAIM 16";"CLAIM 17A",#N/A,FALSE,"CLAIM 17A";"CLAIM 18",#N/A,FALSE,"CLAIM 18";"CLAIM 21",#N/A,FALSE,"CLAIM 21";"CLAIM 20",#N/A,FALSE,"CLAIM 20";"CLAIM 22",#N/A,FALSE,"CLAIM 22";"CLAIM 23",#N/A,FALSE,"CLAIM 23";"CLAIM 25C WADHAL ABSTRACT",#N/A,FALSE,"25C WADHAL ABSTRACT";"CLAIM 25C WADHAL COMPENSATION",#N/A,FALSE,"25C WADHAL COMPENSATION";"CLAIM 25C WADHAL LOSS OF PROD. LABOUR",#N/A,FALSE,"25C WADHAL LOSS OF PROD. LABOUR";"CLAIM 25C WADHAL LOSS OF PROD. PLANT",#N/A,FALSE,"25C WADHAL LOSS OF PROD. PLANT";"CLAIM 25C MANGLAD ABSTRACT",#N/A,FALSE,"25C MANGLAD ABSTRACT";"CLAIM 25C MANGLAD COMPENSATION",#N/A,FALSE,"25C MANGLAD COMPENSATION";"CLAIM 25C MANGLAD LOSS OF PROD. LABOUR",#N/A,FALSE,"25C MANGLAD LOSS OF PROD.LABOUR";"CLAIM 25C MANGLAD LOSS OF PROD. PLANT",#N/A,FALSE,"25C MANGLAD LOSS OF PROD. PLANT";"CLAIM 25C RATTANPUR ABSTRACT",#N/A,FALSE,"25C RATTANPUR ABSTRACT";"CLAIM 25C RATTANPUR COMPENSATION",#N/A,FALSE,"25C RATTANPUR COMPENSATION";"CLAIM 25C RATT. LOSS OF PROD. LABOUR",#N/A,FALSE,"25C RATTAN.LOSS OF PROD. LABOUR";"CLAIM 25C RATTAN. LOSS OF PROD PLANT",#N/A,FALSE,"25C RATTAN. LOSS OF PROD. PLANT";"CLAIM 25C 6th FACE ABSTRACT",#N/A,FALSE,"25C 6th FACE ABSTRACT";"CLAIM 25C 6th FACE COMPENSATION",#N/A,FALSE,"25C 6th FACE COMPENSATION";"CLAIM 25C 6th LOSS OF PROD . LABOUR",#N/A,FALSE,"25C 6th LOSS OF PROD. LABOUR";"CLAIM 25C 6th LOSS OF PROD. PLANT",#N/A,FALSE,"25C 6th LOSS OF PROD. PLANT";"CLAIM 25C SURGE SHAFT ABSTRACT",#N/A,FALSE,"25C SURGE SHAFT ABSTRACT";"CLAIM 25C SURGE SHAFT COMPENSATION",#N/A,FALSE,"25C SURGE SHAFT COMPENSATION";"CLAIM 25C SHAFT LOSS OF PROD. LABOUR",#N/A,FALSE,"25C SHAFT LOSS OF PROD. LABOUR";"CLAIM 25C SHAFT LOSS OF PROD. PLANT",#N/A,FALSE,"25C SHAFT LOSS OF PROD. PLANT";"CLAIM 29",#N/A,FALSE,"CLAIM 29";"CLAIM 27",#N/A,FALSE,"CLAIM 27";"CLAIM 13A 17A ESCALATION ABSTRACT",#N/A,FALSE,"13A &amp; 17A ESCALATION ABSTRACT";"CLAIM 13A 17A ESCAL. LABOUR",#N/A,FALSE,"13A &amp; 17A ESCAL. LABOUR";"CLAIM 13A 17A ESCAL. FUEL",#N/A,FALSE,"13A &amp; 17A ESCAL. FUEL";"CLAIM 13A 17A ESCALATION wpi",#N/A,FALSE,"13A &amp; 17A ESCALATION - wpi";"CLAIM 13A 17A ESCAL. weighted wpi",#N/A,FALSE,"13A &amp; 17A ESCAL. weighted wpi";"CLAIM 13A 17A ESCAL. OTEHR MATERIAL",#N/A,FALSE,"13A &amp; 17A ESCAL. OTHER MATERIAL"}</definedName>
    <definedName name="wrn.elect."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FINAL._.ESTIMATE." hidden="1">{#N/A,#N/A,FALSE,"ProjInfo";#N/A,#N/A,FALSE,"Params";#N/A,#N/A,FALSE,"Q&amp;AE";#N/A,#N/A,FALSE,"CostCompE";#N/A,#N/A,FALSE,"SummaryE";#N/A,#N/A,FALSE,"PayItem";#N/A,#N/A,FALSE,"Detail";#N/A,#N/A,FALSE,"ReconE"}</definedName>
    <definedName name="wrn.FTS." hidden="1">{"FTS",#N/A,FALSE,"E"}</definedName>
    <definedName name="wrn.FTS._.PLANT._.BREAKUP." hidden="1">{"PLANT BREAKUP",#N/A,FALSE,"E"}</definedName>
    <definedName name="wrn.Fuel._.oil._.option." hidden="1">{"FUEL OIL",#N/A,FALSE,"Option"}</definedName>
    <definedName name="WRN.FULL" hidden="1">{#N/A,#N/A,TRUE,"Front";#N/A,#N/A,TRUE,"Simple Letter";#N/A,#N/A,TRUE,"Inside";#N/A,#N/A,TRUE,"Contents";#N/A,#N/A,TRUE,"Basis";#N/A,#N/A,TRUE,"Inclusions";#N/A,#N/A,TRUE,"Exclusions";#N/A,#N/A,TRUE,"Areas";#N/A,#N/A,TRUE,"Summary";#N/A,#N/A,TRUE,"Detail"}</definedName>
    <definedName name="wrn.full." hidden="1">{"b",#N/A,FALSE,"B";"C 1",#N/A,FALSE,"C";"C 2",#N/A,FALSE,"C";"D 1",#N/A,FALSE,"D";"d 2",#N/A,FALSE,"D";"D 3",#N/A,FALSE,"D";"E",#N/A,FALSE,"E";"F 1",#N/A,FALSE,"F";"F 2",#N/A,FALSE,"F";"F 3",#N/A,FALSE,"F";"G 1",#N/A,FALSE,"G";"G 2",#N/A,FALSE,"G";"I 1",#N/A,FALSE,"I";"J 1",#N/A,FALSE,"J";"J 2",#N/A,FALSE,"J";"L",#N/A,FALSE,"L";"M 1",#N/A,FALSE,"M";"N",#N/A,FALSE,"N"}</definedName>
    <definedName name="wrn.Full._.Report." hidden="1">{#N/A,#N/A,TRUE,"Front";#N/A,#N/A,TRUE,"Simple Letter";#N/A,#N/A,TRUE,"Inside";#N/A,#N/A,TRUE,"Contents";#N/A,#N/A,TRUE,"Basis";#N/A,#N/A,TRUE,"Inclusions";#N/A,#N/A,TRUE,"Exclusions";#N/A,#N/A,TRUE,"Areas";#N/A,#N/A,TRUE,"Summary";#N/A,#N/A,TRUE,"Detail"}</definedName>
    <definedName name="wrn.fulld" hidden="1">{#N/A,#N/A,TRUE,"Front";#N/A,#N/A,TRUE,"Simple Letter";#N/A,#N/A,TRUE,"Inside";#N/A,#N/A,TRUE,"Contents";#N/A,#N/A,TRUE,"Basis";#N/A,#N/A,TRUE,"Inclusions";#N/A,#N/A,TRUE,"Exclusions";#N/A,#N/A,TRUE,"Areas";#N/A,#N/A,TRUE,"Summary";#N/A,#N/A,TRUE,"Detail"}</definedName>
    <definedName name="wrn.fulll" hidden="1">{#N/A,#N/A,TRUE,"Front";#N/A,#N/A,TRUE,"Simple Letter";#N/A,#N/A,TRUE,"Inside";#N/A,#N/A,TRUE,"Contents";#N/A,#N/A,TRUE,"Basis";#N/A,#N/A,TRUE,"Inclusions";#N/A,#N/A,TRUE,"Exclusions";#N/A,#N/A,TRUE,"Areas";#N/A,#N/A,TRUE,"Summary";#N/A,#N/A,TRUE,"Detail"}</definedName>
    <definedName name="wrn.item1." hidden="1">{#N/A,#N/A,FALSE,"Wadhal";#N/A,#N/A,FALSE,"Manglad U-S";#N/A,#N/A,FALSE,"Manglad D-S";#N/A,#N/A,FALSE,"Ratanpur U-S";#N/A,#N/A,FALSE,"Ratanpur D-S";#N/A,#N/A,FALSE,"VI Face"}</definedName>
    <definedName name="wrn.Kalk." hidden="1">{"Kalk_druck",#N/A,FALSE,"Kalk";#N/A,#N/A,FALSE,"Risiken";"AllgKost_Druck",#N/A,FALSE,"AllgKost";"KompKost_Druck",#N/A,FALSE,"KompKost"}</definedName>
    <definedName name="wrn.kalk01." hidden="1">{"Kalk_druck",#N/A,FALSE,"Kalk";#N/A,#N/A,FALSE,"Risiken";"AllgKost_Druck",#N/A,FALSE,"AllgKost";"KompKost_Druck",#N/A,FALSE,"KompKost"}</definedName>
    <definedName name="wrn.kalk1." hidden="1">{"Kalk_druck",#N/A,FALSE,"Kalk";#N/A,#N/A,FALSE,"Risiken";"AllgKost_Druck",#N/A,FALSE,"AllgKost";"KompKost_Druck",#N/A,FALSE,"KompKost"}</definedName>
    <definedName name="wrn.Manpower._.Details." hidden="1">{"Total Indirect Manpower",#N/A,FALSE,"J";"Total Direct Manpower",#N/A,FALSE,"J";"Direct Structural Manpower",#N/A,FALSE,"J";"Direct Mechanical Manpower",#N/A,FALSE,"J";"Direct Piping Manpower",#N/A,FALSE,"J";"Direct Tanks Manpower",#N/A,FALSE,"J";"Direct ElecInstrSS Manpower",#N/A,FALSE,"J"}</definedName>
    <definedName name="wrn.pipin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LANNING." hidden="1">{"PLANNING",#N/A,FALSE,"A"}</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qqqq." hidden="1">{"wwww",#N/A,FALSE,"Final_ RATE ANALYSIS "}</definedName>
    <definedName name="wrn.RCC."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dundant._.Equipment._.Option." hidden="1">{"pumps",#N/A,FALSE,"Option"}</definedName>
    <definedName name="wrn.report." hidden="1">{#N/A,#N/A,FALSE,"COVER.XLS";#N/A,#N/A,FALSE,"RACT1.XLS";#N/A,#N/A,FALSE,"RACT2.XLS";#N/A,#N/A,FALSE,"ECCMP";#N/A,#N/A,FALSE,"WELDER.XLS"}</definedName>
    <definedName name="wrn.RPLINS." hidden="1">{#N/A,#N/A,FALSE,"str_title";#N/A,#N/A,FALSE,"SUM";#N/A,#N/A,FALSE,"Scope";#N/A,#N/A,FALSE,"PIE-Jn";#N/A,#N/A,FALSE,"PIE-Jn_Hz";#N/A,#N/A,FALSE,"Liq_Plan";#N/A,#N/A,FALSE,"S_Curve";#N/A,#N/A,FALSE,"Liq_Prof";#N/A,#N/A,FALSE,"Man_Pwr";#N/A,#N/A,FALSE,"Man_Prof"}</definedName>
    <definedName name="wrn.ss." hidden="1">{#N/A,#N/A,FALSE,"MODULE3"}</definedName>
    <definedName name="wrn.ss1." hidden="1">{"ss",#N/A,FALSE,"MODULE3"}</definedName>
    <definedName name="wrn.STAFFS." hidden="1">{#N/A,#N/A,FALSE,"TABLE"}</definedName>
    <definedName name="wrn.STG._.BLDG._.ENCLOSURE." hidden="1">{"turbine",#N/A,FALSE,"Option"}</definedName>
    <definedName name="wrn.struckgi." hidden="1">{#N/A,#N/A,TRUE,"arnitower";#N/A,#N/A,TRUE,"arnigarage "}</definedName>
    <definedName name="wrn.summ1" hidden="1">{#N/A,#N/A,FALSE,"COVER1.XLS ";#N/A,#N/A,FALSE,"RACT1.XLS";#N/A,#N/A,FALSE,"RACT2.XLS";#N/A,#N/A,FALSE,"ECCMP";#N/A,#N/A,FALSE,"WELDER.XLS"}</definedName>
    <definedName name="wrn.summary." hidden="1">{"SUMMARY",#N/A,FALSE,"C"}</definedName>
    <definedName name="wrn.WHOUSE._.CT." hidden="1">{"WESTINGHOUSE",#N/A,FALSE,"Option"}</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rn.구조2." hidden="1">{#N/A,#N/A,FALSE,"구조2"}</definedName>
    <definedName name="wrn.단가표지."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hidden="1">{#N/A,#N/A,FALSE,"속도"}</definedName>
    <definedName name="wrn.운반시간." hidden="1">{#N/A,#N/A,FALSE,"운반시간"}</definedName>
    <definedName name="wrn.이정표." hidden="1">{#N/A,#N/A,FALSE,"이정표"}</definedName>
    <definedName name="wrn.조골재." hidden="1">{#N/A,#N/A,FALSE,"조골재"}</definedName>
    <definedName name="wrn.토공1." hidden="1">{#N/A,#N/A,FALSE,"구조1"}</definedName>
    <definedName name="wrn.토공2." hidden="1">{#N/A,#N/A,FALSE,"토공2"}</definedName>
    <definedName name="wrn.포장1." hidden="1">{#N/A,#N/A,FALSE,"포장1";#N/A,#N/A,FALSE,"포장1"}</definedName>
    <definedName name="wrn.포장2." hidden="1">{#N/A,#N/A,FALSE,"포장2"}</definedName>
    <definedName name="wrn.표지목차." hidden="1">{#N/A,#N/A,FALSE,"표지목차"}</definedName>
    <definedName name="wrn.혼합골재." hidden="1">{#N/A,#N/A,FALSE,"혼합골재"}</definedName>
    <definedName name="WRN0" hidden="1">{#N/A,#N/A,FALSE,"COVER1.XLS ";#N/A,#N/A,FALSE,"RACT1.XLS";#N/A,#N/A,FALSE,"RACT2.XLS";#N/A,#N/A,FALSE,"ECCMP";#N/A,#N/A,FALSE,"WELDER.XLS"}</definedName>
    <definedName name="wrnfulla" hidden="1">{#N/A,#N/A,TRUE,"Front";#N/A,#N/A,TRUE,"Simple Letter";#N/A,#N/A,TRUE,"Inside";#N/A,#N/A,TRUE,"Contents";#N/A,#N/A,TRUE,"Basis";#N/A,#N/A,TRUE,"Inclusions";#N/A,#N/A,TRUE,"Exclusions";#N/A,#N/A,TRUE,"Areas";#N/A,#N/A,TRUE,"Summary";#N/A,#N/A,TRUE,"Detail"}</definedName>
    <definedName name="WRNFULLA1" hidden="1">{#N/A,#N/A,TRUE,"Front";#N/A,#N/A,TRUE,"Simple Letter";#N/A,#N/A,TRUE,"Inside";#N/A,#N/A,TRUE,"Contents";#N/A,#N/A,TRUE,"Basis";#N/A,#N/A,TRUE,"Inclusions";#N/A,#N/A,TRUE,"Exclusions";#N/A,#N/A,TRUE,"Areas";#N/A,#N/A,TRUE,"Summary";#N/A,#N/A,TRUE,"Detail"}</definedName>
    <definedName name="wrt" hidden="1">{#N/A,#N/A,TRUE,"Front";#N/A,#N/A,TRUE,"Simple Letter";#N/A,#N/A,TRUE,"Inside";#N/A,#N/A,TRUE,"Contents";#N/A,#N/A,TRUE,"Basis";#N/A,#N/A,TRUE,"Inclusions";#N/A,#N/A,TRUE,"Exclusions";#N/A,#N/A,TRUE,"Areas";#N/A,#N/A,TRUE,"Summary";#N/A,#N/A,TRUE,"Detail"}</definedName>
    <definedName name="wsegment">#REF!</definedName>
    <definedName name="wsgz" hidden="1">{#N/A,#N/A,FALSE,"COVER1.XLS ";#N/A,#N/A,FALSE,"RACT1.XLS";#N/A,#N/A,FALSE,"RACT2.XLS";#N/A,#N/A,FALSE,"ECCMP";#N/A,#N/A,FALSE,"WELDER.XLS"}</definedName>
    <definedName name="wsoffit">#REF!</definedName>
    <definedName name="wtanker">#REF!</definedName>
    <definedName name="wtfnd">#REF!</definedName>
    <definedName name="wtpr">#REF!</definedName>
    <definedName name="wtprca">#REF!</definedName>
    <definedName name="wtsbfd">#REF!</definedName>
    <definedName name="wtsub">#REF!</definedName>
    <definedName name="wwc">#REF!</definedName>
    <definedName name="wwwe">#REF!</definedName>
    <definedName name="WWWW" hidden="1">{#N/A,#N/A,FALSE,"COVER.XLS";#N/A,#N/A,FALSE,"RACT1.XLS";#N/A,#N/A,FALSE,"RACT2.XLS";#N/A,#N/A,FALSE,"ECCMP";#N/A,#N/A,FALSE,"WELDER.XLS"}</definedName>
    <definedName name="x" hidden="1">{"'SUMMATION'!$B$2:$I$2"}</definedName>
    <definedName name="X980210_payment_printing_List">#REF!</definedName>
    <definedName name="Xa">#REF!</definedName>
    <definedName name="xam" hidden="1">{"form-D1",#N/A,FALSE,"FORM-D1";"form-D1_amt",#N/A,FALSE,"FORM-D1"}</definedName>
    <definedName name="xc" hidden="1">{"form-D1",#N/A,FALSE,"FORM-D1";"form-D1_amt",#N/A,FALSE,"FORM-D1"}</definedName>
    <definedName name="xcv" hidden="1">{"'Typical Costs Estimates'!$C$158:$H$161"}</definedName>
    <definedName name="Xd">#REF!</definedName>
    <definedName name="xdfd" hidden="1">#REF!</definedName>
    <definedName name="xgdep">#REF!</definedName>
    <definedName name="xglen">#REF!</definedName>
    <definedName name="xgwd">#REF!</definedName>
    <definedName name="xi">#REF!</definedName>
    <definedName name="Xl">#REF!</definedName>
    <definedName name="Xl___0">#REF!</definedName>
    <definedName name="Xl___13">#REF!</definedName>
    <definedName name="xsa">#REF!</definedName>
    <definedName name="xt">#REF!</definedName>
    <definedName name="xvvv">#REF!</definedName>
    <definedName name="xx">#REF!</definedName>
    <definedName name="xxx">#REF!</definedName>
    <definedName name="xxxx">#REF!</definedName>
    <definedName name="xxxx_10">#REF!</definedName>
    <definedName name="xxxx_2">#REF!</definedName>
    <definedName name="xxxxx">#REF!</definedName>
    <definedName name="xxxxxx" hidden="1">{#N/A,#N/A,TRUE,"Front";#N/A,#N/A,TRUE,"Simple Letter";#N/A,#N/A,TRUE,"Inside";#N/A,#N/A,TRUE,"Contents";#N/A,#N/A,TRUE,"Basis";#N/A,#N/A,TRUE,"Inclusions";#N/A,#N/A,TRUE,"Exclusions";#N/A,#N/A,TRUE,"Areas";#N/A,#N/A,TRUE,"Summary";#N/A,#N/A,TRUE,"Detail"}</definedName>
    <definedName name="XYS">#REF!</definedName>
    <definedName name="xyz">#REF!</definedName>
    <definedName name="y">#REF!</definedName>
    <definedName name="y." hidden="1">{"form-D1",#N/A,FALSE,"FORM-D1";"form-D1_amt",#N/A,FALSE,"FORM-D1"}</definedName>
    <definedName name="YES">#REF!</definedName>
    <definedName name="ygk" hidden="1">{"AWARDED MADE BY DRB",#N/A,FALSE,"AWARD MADE BY DRB";"CURRENCY COMPOSITION NR CLAIMS",#N/A,FALSE,"CURRENCY COMPOSITION-NR CLAIMS";"INTEREST Rs NR CLAIMS",#N/A,FALSE,"INTERESTS Rs - NR CLAIMS";"INTEREST USD NR CLAIMS",#N/A,FALSE,"INTERESTS US $ - NR CLAIMS";"INTEREST ITL NR CLAIMS",#N/A,FALSE,"INTERESTS ITL - NR CLAIMS";"CLAIM 2A GROSS AMOUNT",#N/A,FALSE,"CLAIM 2A GROSS AMOUNT";"CLAIM 2A NET AMOUNT",#N/A,FALSE,"CLAIM 2A NET AMOUNT";"CLAIM 2B GROSS AMOUNT",#N/A,FALSE,"CLAIM 2B GROSS AMOUNT";"CLAIM 2B NET AMOUNT",#N/A,FALSE,"CLAIM 2B NET AMOUNT";"CLAIM 2C WORKED HOURS",#N/A,FALSE,"CLAIM 2C WORKED HOURS";"CLAIM 2C GROSS AMOUNT",#N/A,FALSE,"CLAIM 2C GROSS AMOUNT";"CLAIM 2C NET AMOUNT",#N/A,FALSE,"CLAIM 2C NET AMOUNT";"CLAIM 2C INTEREST Rs",#N/A,FALSE,"CLAIM 2C INTEREST Rs";"CLAIM 2C INTEREST USD",#N/A,FALSE,"CLAIM 2C INTEREST US$";"CLAIM 2C INTEREST ITL",#N/A,FALSE,"CLAIM 2C INTEREST ITL";"CLAIM 5A CEM EXP STEEL MARKUP",#N/A,FALSE,"CLAIM 5A CEM&amp;EXP&amp;STEEL MARKUP";"CLAIM 5A CEM EXP ST INTEREST RS",#N/A,FALSE,"CLAIM 5A CEM&amp;EXP&amp;ST INTEREST Rs";"CLAIM 5A CEM EXP ST INTEREST USD",#N/A,FALSE,"CLAIM5A CEM&amp;EXP&amp;ST INTEREST US$";"CLAIM 5A CEM EXP ST INTEREST ITL",#N/A,FALSE,"CLAIM5A CEM&amp;EXP&amp;ST INTEREST ITL";"CLAIM 5A OTHER TAX MARKUP",#N/A,FALSE,"CLAIM 5A OTHER TAX MARKUP";"CLAIM 5A OTHER TAX INTEREST Rs",#N/A,FALSE,"CLAIM5A OTHER TAX INTEREST Rs";"CLAIM 5A OTHER TAX INTEREST USD",#N/A,FALSE,"CLAIM5A OTHER TAX INTEREST US$";"CLAIM 5A OTHER TAX INTEREST ITL",#N/A,FALSE,"CLAIM5A OTHER TAX INTEREST ITL";"CLAIM 13B",#N/A,FALSE,"CLAIM13B";"CLAIM 17B",#N/A,FALSE,"CLAIM 17B";"CLAIM 25A",#N/A,FALSE,"CLAIM 25A";"CLAIM 25B NET AMOUNT",#N/A,FALSE,"CLAIM 25B NET AMOUNT";"CLAIM 25B INTEREST USD",#N/A,FALSE,"CLAIM 25B INTEREST US$";"CLAIM 25B INTEREST Rs",#N/A,FALSE,"CLAIM 25B INTEREST Rs";"CLAIM 25B INTEREST ITL",#N/A,FALSE,"CLAIM 25B INTEREST ITL";"CLAIM 25C NET AMOUNT",#N/A,FALSE,"CLAIM 25C NET AMOUNT";"CLAIM 25C INTEREST Rs",#N/A,FALSE,"CLAIM 25C INTEREST Rs";"CLAIM 25C INTEREST USD",#N/A,FALSE,"CLAIM 25C INTEREST US$";"CLAIM 25C INTEREST ITL",#N/A,FALSE,"CLAIM 25C INTEREST ITL"}</definedName>
    <definedName name="YJ" hidden="1">{"Total Indirect Manpower",#N/A,FALSE,"J";"Total Direct Manpower",#N/A,FALSE,"J";"Direct Structural Manpower",#N/A,FALSE,"J";"Direct Mechanical Manpower",#N/A,FALSE,"J";"Direct Piping Manpower",#N/A,FALSE,"J";"Direct Tanks Manpower",#N/A,FALSE,"J";"Direct ElecInstrSS Manpower",#N/A,FALSE,"J"}</definedName>
    <definedName name="yo">#REF!</definedName>
    <definedName name="YR">#REF!</definedName>
    <definedName name="yui">#REF!</definedName>
    <definedName name="yy">#REF!</definedName>
    <definedName name="YYY" hidden="1">{"'Bill No. 7'!$A$1:$G$32"}</definedName>
    <definedName name="yyyy" hidden="1">{#N/A,#N/A,TRUE,"Front";#N/A,#N/A,TRUE,"Simple Letter";#N/A,#N/A,TRUE,"Inside";#N/A,#N/A,TRUE,"Contents";#N/A,#N/A,TRUE,"Basis";#N/A,#N/A,TRUE,"Inclusions";#N/A,#N/A,TRUE,"Exclusions";#N/A,#N/A,TRUE,"Areas";#N/A,#N/A,TRUE,"Summary";#N/A,#N/A,TRUE,"Detail"}</definedName>
    <definedName name="yyyyyy" hidden="1">{#N/A,#N/A,TRUE,"Front";#N/A,#N/A,TRUE,"Simple Letter";#N/A,#N/A,TRUE,"Inside";#N/A,#N/A,TRUE,"Contents";#N/A,#N/A,TRUE,"Basis";#N/A,#N/A,TRUE,"Inclusions";#N/A,#N/A,TRUE,"Exclusions";#N/A,#N/A,TRUE,"Areas";#N/A,#N/A,TRUE,"Summary";#N/A,#N/A,TRUE,"Detail"}</definedName>
    <definedName name="Z" hidden="1">{"ss",#N/A,FALSE,"MODULE3"}</definedName>
    <definedName name="Z_B3255642_8A6B_11D5_916F_005004920FCB_.wvu.PrintTitles" hidden="1">#REF!</definedName>
    <definedName name="Z3_CO">#REF!</definedName>
    <definedName name="Z8_LVL">#REF!</definedName>
    <definedName name="ZA" hidden="1">{#N/A,#N/A,TRUE,"Front";#N/A,#N/A,TRUE,"Simple Letter";#N/A,#N/A,TRUE,"Inside";#N/A,#N/A,TRUE,"Contents";#N/A,#N/A,TRUE,"Basis";#N/A,#N/A,TRUE,"Inclusions";#N/A,#N/A,TRUE,"Exclusions";#N/A,#N/A,TRUE,"Areas";#N/A,#N/A,TRUE,"Summary";#N/A,#N/A,TRUE,"Detail"}</definedName>
    <definedName name="zcnhm">#REF!</definedName>
    <definedName name="zcvnsfgf">#REF!</definedName>
    <definedName name="ZENANA" hidden="1">{#N/A,#N/A,TRUE,"Front";#N/A,#N/A,TRUE,"Simple Letter";#N/A,#N/A,TRUE,"Inside";#N/A,#N/A,TRUE,"Contents";#N/A,#N/A,TRUE,"Basis";#N/A,#N/A,TRUE,"Inclusions";#N/A,#N/A,TRUE,"Exclusions";#N/A,#N/A,TRUE,"Areas";#N/A,#N/A,TRUE,"Summary";#N/A,#N/A,TRUE,"Detail"}</definedName>
    <definedName name="Zero">#REF!</definedName>
    <definedName name="Zero_2">#REF!</definedName>
    <definedName name="Zip">#REF!</definedName>
    <definedName name="Zip1" hidden="1">{#N/A,#N/A,TRUE,"Front";#N/A,#N/A,TRUE,"Simple Letter";#N/A,#N/A,TRUE,"Inside";#N/A,#N/A,TRUE,"Contents";#N/A,#N/A,TRUE,"Basis";#N/A,#N/A,TRUE,"Inclusions";#N/A,#N/A,TRUE,"Exclusions";#N/A,#N/A,TRUE,"Areas";#N/A,#N/A,TRUE,"Summary";#N/A,#N/A,TRUE,"Detail"}</definedName>
    <definedName name="zl">#REF!</definedName>
    <definedName name="zl___0">#REF!</definedName>
    <definedName name="zl___13">#REF!</definedName>
    <definedName name="zlpu">#REF!</definedName>
    <definedName name="zlpu___0">#REF!</definedName>
    <definedName name="zlpu___13">#REF!</definedName>
    <definedName name="zs">#REF!</definedName>
    <definedName name="zs___0">#REF!</definedName>
    <definedName name="zs___13">#REF!</definedName>
    <definedName name="zse" hidden="1">{#N/A,#N/A,FALSE,"SumG";#N/A,#N/A,FALSE,"ElecG";#N/A,#N/A,FALSE,"MechG";#N/A,#N/A,FALSE,"GeotG";#N/A,#N/A,FALSE,"PrcsG";#N/A,#N/A,FALSE,"TunnG";#N/A,#N/A,FALSE,"CivlG";#N/A,#N/A,FALSE,"NtwkG";#N/A,#N/A,FALSE,"EstgG";#N/A,#N/A,FALSE,"PEngG"}</definedName>
    <definedName name="zspu">#REF!</definedName>
    <definedName name="zspu___0">#REF!</definedName>
    <definedName name="zspu___13">#REF!</definedName>
    <definedName name="ZSS">#REF!</definedName>
    <definedName name="ZSS___0">#REF!</definedName>
    <definedName name="ZSS___13">#REF!</definedName>
    <definedName name="ztpu">#REF!</definedName>
    <definedName name="ztpu___0">#REF!</definedName>
    <definedName name="ztpu___13">#REF!</definedName>
    <definedName name="ZX" hidden="1">{#N/A,#N/A,TRUE,"Front";#N/A,#N/A,TRUE,"Simple Letter";#N/A,#N/A,TRUE,"Inside";#N/A,#N/A,TRUE,"Contents";#N/A,#N/A,TRUE,"Basis";#N/A,#N/A,TRUE,"Inclusions";#N/A,#N/A,TRUE,"Exclusions";#N/A,#N/A,TRUE,"Areas";#N/A,#N/A,TRUE,"Summary";#N/A,#N/A,TRUE,"Detail"}</definedName>
    <definedName name="ZXDFG" hidden="1">{"'Bill No. 7'!$A$1:$G$32"}</definedName>
    <definedName name="zxgsdfg" hidden="1">{"'Bill No. 7'!$A$1:$G$32"}</definedName>
    <definedName name="ZY">#REF!</definedName>
    <definedName name="ZY___0">#REF!</definedName>
    <definedName name="ZY___13">#REF!</definedName>
    <definedName name="zz" hidden="1">{#N/A,#N/A,TRUE,"Front";#N/A,#N/A,TRUE,"Simple Letter";#N/A,#N/A,TRUE,"Inside";#N/A,#N/A,TRUE,"Contents";#N/A,#N/A,TRUE,"Basis";#N/A,#N/A,TRUE,"Inclusions";#N/A,#N/A,TRUE,"Exclusions";#N/A,#N/A,TRUE,"Areas";#N/A,#N/A,TRUE,"Summary";#N/A,#N/A,TRUE,"Detail"}</definedName>
    <definedName name="ZZXzcbv">#REF!</definedName>
    <definedName name="ZZXzcbv_7">#REF!</definedName>
    <definedName name="ZZXzcbv_8">#REF!</definedName>
    <definedName name="ZZXzcbv_9">#REF!</definedName>
    <definedName name="zzz">#REF!</definedName>
    <definedName name="ZZZ6666666666666">#REF!</definedName>
    <definedName name="γ_pcc">#REF!</definedName>
    <definedName name="γ_rcc">#REF!</definedName>
    <definedName name="γ_steel">#REF!</definedName>
    <definedName name="γpsc">#REF!</definedName>
    <definedName name="θs">#REF!</definedName>
    <definedName name="Φ_pier">#REF!</definedName>
    <definedName name="Φ_pile">#REF!</definedName>
    <definedName name="ปก32" hidden="1">{"'SUMMATION'!$B$2:$I$2"}</definedName>
    <definedName name="ㄱㄱㄱ">#N/A</definedName>
    <definedName name="ㄱㅈㅈ">#N/A</definedName>
    <definedName name="가가가고">#REF!</definedName>
    <definedName name="가나다">#REF!</definedName>
    <definedName name="가시나무R4">#REF!</definedName>
    <definedName name="가시나무R5">#REF!</definedName>
    <definedName name="가시나무R6">#REF!</definedName>
    <definedName name="가시나무R8">#REF!</definedName>
    <definedName name="가이즈까향1204">#REF!</definedName>
    <definedName name="가이즈까향1505">#REF!</definedName>
    <definedName name="가이즈까향2006">#REF!</definedName>
    <definedName name="가이즈까향2008">#REF!</definedName>
    <definedName name="가이즈까향2510">#REF!</definedName>
    <definedName name="가중나무B10">#REF!</definedName>
    <definedName name="가중나무B4">#REF!</definedName>
    <definedName name="가중나무B5">#REF!</definedName>
    <definedName name="가중나무B6">#REF!</definedName>
    <definedName name="가중나무B8">#REF!</definedName>
    <definedName name="가하라라리">#REF!</definedName>
    <definedName name="감R10">#REF!</definedName>
    <definedName name="감R12">#REF!</definedName>
    <definedName name="감R15">#REF!</definedName>
    <definedName name="감R5">#REF!</definedName>
    <definedName name="감R6">#REF!</definedName>
    <definedName name="감R7">#REF!</definedName>
    <definedName name="감R8">#REF!</definedName>
    <definedName name="갑지">#REF!</definedName>
    <definedName name="개나리12">#REF!</definedName>
    <definedName name="개나리3">#REF!</definedName>
    <definedName name="개나리5">#REF!</definedName>
    <definedName name="개나리7">#REF!</definedName>
    <definedName name="개나리9">#REF!</definedName>
    <definedName name="개쉬땅1204">#REF!</definedName>
    <definedName name="개쉬땅1506">#REF!</definedName>
    <definedName name="겹동백1002">#REF!</definedName>
    <definedName name="겹동백1204">#REF!</definedName>
    <definedName name="겹동백1506">#REF!</definedName>
    <definedName name="겹벗R6">#REF!</definedName>
    <definedName name="겹벗R8">#REF!</definedName>
    <definedName name="겹철쭉0304">#REF!</definedName>
    <definedName name="겹철쭉0506">#REF!</definedName>
    <definedName name="겹철쭉0608">#REF!</definedName>
    <definedName name="겹철쭉0810">#REF!</definedName>
    <definedName name="겹철쭉0812">#REF!</definedName>
    <definedName name="경비">#REF!</definedName>
    <definedName name="계">#REF!</definedName>
    <definedName name="계수B5">#REF!</definedName>
    <definedName name="계수B6">#REF!</definedName>
    <definedName name="계수B8">#REF!</definedName>
    <definedName name="계약고햔황2" hidden="1">#REF!</definedName>
    <definedName name="계약고현황2" hidden="1">#REF!</definedName>
    <definedName name="고">#REF!</definedName>
    <definedName name="고_압_호_스">#REF!</definedName>
    <definedName name="고광3">#REF!</definedName>
    <definedName name="고광5">#REF!</definedName>
    <definedName name="고인돌">#REF!</definedName>
    <definedName name="고재">#N/A</definedName>
    <definedName name="골재생산">#N/A</definedName>
    <definedName name="곰솔2508">#REF!</definedName>
    <definedName name="곰솔3010">#REF!</definedName>
    <definedName name="곰솔R10">#REF!</definedName>
    <definedName name="곰솔R12">#REF!</definedName>
    <definedName name="곰솔R15">#REF!</definedName>
    <definedName name="공_기_압_축_기">#REF!</definedName>
    <definedName name="공기_압축기">#REF!</definedName>
    <definedName name="공기_압축기__주간">#REF!</definedName>
    <definedName name="공문">#REF!</definedName>
    <definedName name="공문2">#REF!</definedName>
    <definedName name="공압축3.5간재">#REF!</definedName>
    <definedName name="공압축3.5노무">#REF!</definedName>
    <definedName name="공압축3.5노무야간">#REF!</definedName>
    <definedName name="공압축3.5손료">#REF!</definedName>
    <definedName name="공압축7.1간재">#REF!</definedName>
    <definedName name="공압축7.1노무">#REF!</definedName>
    <definedName name="공압축7.1노무야간">#REF!</definedName>
    <definedName name="공압축7.1손료">#REF!</definedName>
    <definedName name="공정량">#REF!</definedName>
    <definedName name="곻">#N/A</definedName>
    <definedName name="관급">#REF!,#REF!,#REF!</definedName>
    <definedName name="광나무1003">#REF!</definedName>
    <definedName name="광나무1203">#REF!</definedName>
    <definedName name="광나무1506">#REF!</definedName>
    <definedName name="광편백0405">#REF!</definedName>
    <definedName name="광편백0507">#REF!</definedName>
    <definedName name="광편백0509">#REF!</definedName>
    <definedName name="교량">#REF!</definedName>
    <definedName name="교육내용">#REF!</definedName>
    <definedName name="구__조__물__공">#REF!</definedName>
    <definedName name="구당초">#REF!,#REF!</definedName>
    <definedName name="구변경">#REF!,#REF!</definedName>
    <definedName name="구상나무1505">#REF!</definedName>
    <definedName name="구상나무2008">#REF!</definedName>
    <definedName name="구상나무2510">#REF!</definedName>
    <definedName name="구상나무3012">#REF!</definedName>
    <definedName name="구조물R">#REF!</definedName>
    <definedName name="구조물공">#REF!</definedName>
    <definedName name="구조물발주">#REF!</definedName>
    <definedName name="규격">#REF!</definedName>
    <definedName name="그라우팅_펌프">#REF!</definedName>
    <definedName name="금송1006">#REF!</definedName>
    <definedName name="금송1208">#REF!</definedName>
    <definedName name="금송1510">#REF!</definedName>
    <definedName name="금차k1">#REF!</definedName>
    <definedName name="금차k2">#REF!</definedName>
    <definedName name="금차간노">#REF!</definedName>
    <definedName name="금차공비계">#REF!</definedName>
    <definedName name="금차기타">#REF!</definedName>
    <definedName name="금차산재">#REF!</definedName>
    <definedName name="금차안전">#REF!</definedName>
    <definedName name="금차이윤">#REF!</definedName>
    <definedName name="금차일반">#REF!</definedName>
    <definedName name="기기기" hidden="1">#REF!</definedName>
    <definedName name="기성집계">#REF!</definedName>
    <definedName name="기성현황">#REF!</definedName>
    <definedName name="꽃복숭아R3">#REF!</definedName>
    <definedName name="꽃복숭아R4">#REF!</definedName>
    <definedName name="꽃복숭아R5">#REF!</definedName>
    <definedName name="꽃사과R10">#REF!</definedName>
    <definedName name="꽃사과R4">#REF!</definedName>
    <definedName name="꽃사과R6">#REF!</definedName>
    <definedName name="꽃사과R8">#REF!</definedName>
    <definedName name="꽃아그배R10">#REF!</definedName>
    <definedName name="꽃아그배R4">#REF!</definedName>
    <definedName name="꽃아그배R6">#REF!</definedName>
    <definedName name="꽃아그배R8">#REF!</definedName>
    <definedName name="꽝꽝0304">#REF!</definedName>
    <definedName name="꽝꽝0406">#REF!</definedName>
    <definedName name="꽝꽝0508">#REF!</definedName>
    <definedName name="꽝꽝0610">#REF!</definedName>
    <definedName name="끝">#REF!</definedName>
    <definedName name="ㄴㄴ">#REF!</definedName>
    <definedName name="나나">#REF!</definedName>
    <definedName name="나나라라">#REF!</definedName>
    <definedName name="나다">#REF!</definedName>
    <definedName name="나라">#N/A</definedName>
    <definedName name="낙상홍1004">#REF!</definedName>
    <definedName name="낙상홍1506">#REF!</definedName>
    <definedName name="낙상홍1808">#REF!</definedName>
    <definedName name="낙상홍2010">#REF!</definedName>
    <definedName name="낙상홍2515">#REF!</definedName>
    <definedName name="낙우송R10">#REF!</definedName>
    <definedName name="낙우송R12">#REF!</definedName>
    <definedName name="낙우송R5">#REF!</definedName>
    <definedName name="낙우송R6">#REF!</definedName>
    <definedName name="낙우송R8">#REF!</definedName>
    <definedName name="내거">#REF!</definedName>
    <definedName name="내벽">#REF!</definedName>
    <definedName name="내역" hidden="1">{#N/A,#N/A,FALSE,"CCTV"}</definedName>
    <definedName name="내역변">#REF!</definedName>
    <definedName name="내역서" hidden="1">#REF!</definedName>
    <definedName name="내역서1">#REF!</definedName>
    <definedName name="노르웨이R12">#REF!</definedName>
    <definedName name="노르웨이R15">#REF!</definedName>
    <definedName name="노르웨이R4">#REF!</definedName>
    <definedName name="노르웨이R5">#REF!</definedName>
    <definedName name="노르웨이R6">#REF!</definedName>
    <definedName name="노르웨이R8">#REF!</definedName>
    <definedName name="노무비">#REF!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눈향L06">#REF!</definedName>
    <definedName name="눈향L08">#REF!</definedName>
    <definedName name="눈향L10">#REF!</definedName>
    <definedName name="눈향L14">#REF!</definedName>
    <definedName name="눈향L20">#REF!</definedName>
    <definedName name="느릅R10">#REF!</definedName>
    <definedName name="느릅R4">#REF!</definedName>
    <definedName name="느릅R5">#REF!</definedName>
    <definedName name="느릅R8">#REF!</definedName>
    <definedName name="느티R10">#REF!</definedName>
    <definedName name="느티R12">#REF!</definedName>
    <definedName name="느티R15">#REF!</definedName>
    <definedName name="느티R18">#REF!</definedName>
    <definedName name="느티R20">#REF!</definedName>
    <definedName name="느티R25">#REF!</definedName>
    <definedName name="느티R30">#REF!</definedName>
    <definedName name="느티R5">#REF!</definedName>
    <definedName name="느티R6">#REF!</definedName>
    <definedName name="느티R8">#REF!</definedName>
    <definedName name="능소화R2">#REF!</definedName>
    <definedName name="능소화R4">#REF!</definedName>
    <definedName name="능소화R6">#REF!</definedName>
    <definedName name="ㄷㄷ">#N/A</definedName>
    <definedName name="다음">#REF!</definedName>
    <definedName name="단">#REF!</definedName>
    <definedName name="단가">#REF!</definedName>
    <definedName name="단가1">#REF!</definedName>
    <definedName name="단가대비">#REF!</definedName>
    <definedName name="단가비교표">#REF!,#REF!</definedName>
    <definedName name="단가산출서">#N/A</definedName>
    <definedName name="단가테이블">#REF!</definedName>
    <definedName name="단위">#REF!</definedName>
    <definedName name="달">#REF!</definedName>
    <definedName name="담쟁이L03">#REF!</definedName>
    <definedName name="당초계획" hidden="1">#REF!</definedName>
    <definedName name="대보">#REF!,#REF!</definedName>
    <definedName name="대왕참R10">#REF!</definedName>
    <definedName name="대왕참R4">#REF!</definedName>
    <definedName name="대왕참R6">#REF!</definedName>
    <definedName name="대왕참R8">#REF!</definedName>
    <definedName name="대전조차2">#REF!</definedName>
    <definedName name="대추R10">#REF!</definedName>
    <definedName name="대추R4">#REF!</definedName>
    <definedName name="대추R5">#REF!</definedName>
    <definedName name="대추R6">#REF!</definedName>
    <definedName name="대추R8">#REF!</definedName>
    <definedName name="대형_브레이카">#REF!</definedName>
    <definedName name="덤_프_트_럭">#REF!</definedName>
    <definedName name="덩굴장미3">#REF!</definedName>
    <definedName name="덩굴장미4">#REF!</definedName>
    <definedName name="덩굴장미5">#REF!</definedName>
    <definedName name="도">#REF!</definedName>
    <definedName name="도급">#REF!</definedName>
    <definedName name="도급공사비">#REF!</definedName>
    <definedName name="도면외주" hidden="1">#REF!</definedName>
    <definedName name="도면용역비" hidden="1">#REF!</definedName>
    <definedName name="독일가문비1206">#REF!</definedName>
    <definedName name="독일가문비1508">#REF!</definedName>
    <definedName name="독일가문비2010">#REF!</definedName>
    <definedName name="독일가문비2512">#REF!</definedName>
    <definedName name="독일가문비3015">#REF!</definedName>
    <definedName name="독일가문비3518">#REF!</definedName>
    <definedName name="돈" hidden="1">{#N/A,#N/A,FALSE,"조골재"}</definedName>
    <definedName name="돈나무0504">#REF!</definedName>
    <definedName name="돈나무0805">#REF!</definedName>
    <definedName name="돈나무1007">#REF!</definedName>
    <definedName name="돈나무1210">#REF!</definedName>
    <definedName name="동백1002">#REF!</definedName>
    <definedName name="동백1204">#REF!</definedName>
    <definedName name="동백1506">#REF!</definedName>
    <definedName name="동백1808">#REF!</definedName>
    <definedName name="등R2">#REF!</definedName>
    <definedName name="등R4">#REF!</definedName>
    <definedName name="등R6">#REF!</definedName>
    <definedName name="등R8">#REF!</definedName>
    <definedName name="때죽R10">#REF!</definedName>
    <definedName name="때죽R4">#REF!</definedName>
    <definedName name="때죽R6">#REF!</definedName>
    <definedName name="때죽R8">#REF!</definedName>
    <definedName name="ㄹ로ㅜ">#N/A</definedName>
    <definedName name="ㄹㅇㄴ">#REF!</definedName>
    <definedName name="ㄹㅇㄴㄹ" hidden="1">{#N/A,#N/A,FALSE,"속도"}</definedName>
    <definedName name="라__인__마__카">#REF!</definedName>
    <definedName name="라라라">#N/A</definedName>
    <definedName name="라라라라">#REF!</definedName>
    <definedName name="램__________머">#REF!</definedName>
    <definedName name="램머Q간재">#REF!</definedName>
    <definedName name="램머Q간재10">#REF!</definedName>
    <definedName name="램머Q간재야간">#REF!</definedName>
    <definedName name="램머Q노무">#REF!</definedName>
    <definedName name="램머Q노무10">#REF!</definedName>
    <definedName name="램머Q노무야간">#REF!</definedName>
    <definedName name="램머Q손료">#REF!</definedName>
    <definedName name="램머Q손료10">#REF!</definedName>
    <definedName name="램머Q손료야간">#REF!</definedName>
    <definedName name="램머간재">#REF!</definedName>
    <definedName name="램머노무">#REF!</definedName>
    <definedName name="램머노무야간">#REF!</definedName>
    <definedName name="램머손료">#REF!</definedName>
    <definedName name="러">#REF!</definedName>
    <definedName name="려">#N/A</definedName>
    <definedName name="ㅁ" hidden="1">{#N/A,#N/A,FALSE,"표지목차"}</definedName>
    <definedName name="ㅁ1">#REF!</definedName>
    <definedName name="ㅁ500">#REF!</definedName>
    <definedName name="ㅁㄴ">#REF!</definedName>
    <definedName name="ㅁㄴㅁㄴㅁ">#REF!</definedName>
    <definedName name="ㅁㄴㅁㄹ" hidden="1">{#N/A,#N/A,FALSE,"조골재"}</definedName>
    <definedName name="ㅁㄴㅁㅁㄴㅁ">#REF!</definedName>
    <definedName name="ㅁㄴㅌㄴ" hidden="1">{"'자리배치도'!$AG$1:$CI$28"}</definedName>
    <definedName name="ㅁㅁㅁ" hidden="1">#REF!</definedName>
    <definedName name="마가목R3">#REF!</definedName>
    <definedName name="마가목R5">#REF!</definedName>
    <definedName name="마가목R7">#REF!</definedName>
    <definedName name="말발도리1003">#REF!</definedName>
    <definedName name="말발도리1204">#REF!</definedName>
    <definedName name="말발도리1506">#REF!</definedName>
    <definedName name="매자0804">#REF!</definedName>
    <definedName name="매자1005">#REF!</definedName>
    <definedName name="매크로11">#REF!</definedName>
    <definedName name="매크로4">#REF!</definedName>
    <definedName name="매화R10">#REF!</definedName>
    <definedName name="매화R4">#REF!</definedName>
    <definedName name="매화R6">#REF!</definedName>
    <definedName name="매화R8">#REF!</definedName>
    <definedName name="머캐덤_로울러">#REF!</definedName>
    <definedName name="메타B10">#REF!</definedName>
    <definedName name="메타B12">#REF!</definedName>
    <definedName name="메타B15">#REF!</definedName>
    <definedName name="메타B18">#REF!</definedName>
    <definedName name="메타B4">#REF!</definedName>
    <definedName name="메타B5">#REF!</definedName>
    <definedName name="메타B6">#REF!</definedName>
    <definedName name="메타B8">#REF!</definedName>
    <definedName name="면고르기토적표">#N/A</definedName>
    <definedName name="명자0604">#REF!</definedName>
    <definedName name="명자0805">#REF!</definedName>
    <definedName name="명자1006">#REF!</definedName>
    <definedName name="명자1208">#REF!</definedName>
    <definedName name="모________터">#REF!</definedName>
    <definedName name="모감주R10">#REF!</definedName>
    <definedName name="모감주R4">#REF!</definedName>
    <definedName name="모감주R6">#REF!</definedName>
    <definedName name="모감주R8">#REF!</definedName>
    <definedName name="모과2005">#REF!</definedName>
    <definedName name="모과2507">#REF!</definedName>
    <definedName name="모과R10">#REF!</definedName>
    <definedName name="모과R12">#REF!</definedName>
    <definedName name="모과R15">#REF!</definedName>
    <definedName name="모과R20">#REF!</definedName>
    <definedName name="모과R25">#REF!</definedName>
    <definedName name="모과R5">#REF!</definedName>
    <definedName name="모과R8">#REF!</definedName>
    <definedName name="모란5가지">#REF!</definedName>
    <definedName name="모란6가지">#REF!</definedName>
    <definedName name="모터_그레이드">#REF!</definedName>
    <definedName name="모해">#REF!</definedName>
    <definedName name="목련R10">#REF!</definedName>
    <definedName name="목련R12">#REF!</definedName>
    <definedName name="목련R15">#REF!</definedName>
    <definedName name="목련R20">#REF!</definedName>
    <definedName name="목련R4">#REF!</definedName>
    <definedName name="목련R5">#REF!</definedName>
    <definedName name="목련R6">#REF!</definedName>
    <definedName name="목련R8">#REF!</definedName>
    <definedName name="목서1506">#REF!</definedName>
    <definedName name="목서2012">#REF!</definedName>
    <definedName name="목서2515">#REF!</definedName>
    <definedName name="목수국1006">#REF!</definedName>
    <definedName name="목수국1208">#REF!</definedName>
    <definedName name="목수국1510">#REF!</definedName>
    <definedName name="무궁화1003">#REF!</definedName>
    <definedName name="무궁화1203">#REF!</definedName>
    <definedName name="무궁화1504">#REF!</definedName>
    <definedName name="무궁화1805">#REF!</definedName>
    <definedName name="무궁화2006">#REF!</definedName>
    <definedName name="무늬">#REF!</definedName>
    <definedName name="문">#REF!</definedName>
    <definedName name="문형식보호덮개">#N/A</definedName>
    <definedName name="물____탱____크">#REF!</definedName>
    <definedName name="물푸레R5">#REF!</definedName>
    <definedName name="물푸레R6">#REF!</definedName>
    <definedName name="물푸레R8">#REF!</definedName>
    <definedName name="미선0804">#REF!</definedName>
    <definedName name="미선1206">#REF!</definedName>
    <definedName name="ㅂ">#REF!</definedName>
    <definedName name="ㅂㅂ">#REF!</definedName>
    <definedName name="ㅂㅈㄷ">#REF!</definedName>
    <definedName name="바이_브레이트">#REF!</definedName>
    <definedName name="박">#REF!</definedName>
    <definedName name="반송1012">#REF!</definedName>
    <definedName name="반송1215">#REF!</definedName>
    <definedName name="반송1518">#REF!</definedName>
    <definedName name="반송1520">#REF!</definedName>
    <definedName name="반송2022">#REF!</definedName>
    <definedName name="발____전____기">#REF!</definedName>
    <definedName name="발송공문">#REF!</definedName>
    <definedName name="배">#REF!</definedName>
    <definedName name="배_____수_____공">#REF!</definedName>
    <definedName name="배골산">#REF!</definedName>
    <definedName name="배당초">#REF!,#REF!</definedName>
    <definedName name="배변경">#REF!,#REF!</definedName>
    <definedName name="배수">#REF!</definedName>
    <definedName name="배수공">#REF!</definedName>
    <definedName name="배수공망">#REF!</definedName>
    <definedName name="배수공이다">#REF!</definedName>
    <definedName name="배수터">#REF!</definedName>
    <definedName name="백02간재">#REF!</definedName>
    <definedName name="백02간재티스제외">#REF!</definedName>
    <definedName name="백02노무">#REF!</definedName>
    <definedName name="백02노무야간">#REF!</definedName>
    <definedName name="백02손료">#REF!</definedName>
    <definedName name="백04간재">#REF!</definedName>
    <definedName name="백04간재티스제외">#REF!</definedName>
    <definedName name="백04노무">#REF!</definedName>
    <definedName name="백04노무야간">#REF!</definedName>
    <definedName name="백04손료">#REF!</definedName>
    <definedName name="백07간재">#REF!</definedName>
    <definedName name="백07노무">#REF!</definedName>
    <definedName name="백07손료">#REF!</definedName>
    <definedName name="번호">#REF!</definedName>
    <definedName name="별지">#REF!</definedName>
    <definedName name="보오링_기계_JSP용">#REF!</definedName>
    <definedName name="보충" hidden="1">#REF!</definedName>
    <definedName name="보통인부">#REF!</definedName>
    <definedName name="보통인부B10">#REF!</definedName>
    <definedName name="보통인부B4이하">#REF!</definedName>
    <definedName name="보통인부B5">#REF!</definedName>
    <definedName name="보통인부B6">#REF!</definedName>
    <definedName name="보통인부B8">#REF!</definedName>
    <definedName name="보통인부R10">#REF!</definedName>
    <definedName name="보통인부R12">#REF!</definedName>
    <definedName name="보통인부R15">#REF!</definedName>
    <definedName name="보통인부R4이하">#REF!</definedName>
    <definedName name="보통인부R5">#REF!</definedName>
    <definedName name="보통인부R6">#REF!</definedName>
    <definedName name="보통인부R7">#REF!</definedName>
    <definedName name="보통인부R8">#REF!</definedName>
    <definedName name="부____대____공">#REF!</definedName>
    <definedName name="부당초">#REF!,#REF!</definedName>
    <definedName name="부대공">#REF!</definedName>
    <definedName name="부대공계">#REF!</definedName>
    <definedName name="부대공망">#REF!</definedName>
    <definedName name="부변경">#REF!,#REF!</definedName>
    <definedName name="불도우저">#REF!</definedName>
    <definedName name="브02간재구조물">#REF!</definedName>
    <definedName name="브02노무">#REF!</definedName>
    <definedName name="브02노무야간">#REF!</definedName>
    <definedName name="브02손료">#REF!</definedName>
    <definedName name="브04간재구조물">#REF!</definedName>
    <definedName name="브04노무">#REF!</definedName>
    <definedName name="브04노무야간">#REF!</definedName>
    <definedName name="브04손료">#REF!</definedName>
    <definedName name="브레이드">#REF!</definedName>
    <definedName name="비고">#REF!</definedName>
    <definedName name="빔제작단가개정표준도적용" hidden="1">{"'자리배치도'!$AG$1:$CI$28"}</definedName>
    <definedName name="ㅅ" hidden="1">{#N/A,#N/A,FALSE,"골재소요량";#N/A,#N/A,FALSE,"골재소요량"}</definedName>
    <definedName name="ㅅㅅㅅ">#REF!</definedName>
    <definedName name="사업계획수정" hidden="1">#REF!</definedName>
    <definedName name="사업부양식2" hidden="1">#REF!</definedName>
    <definedName name="사용수량">#REF!</definedName>
    <definedName name="사진">#REF!</definedName>
    <definedName name="산근">#REF!</definedName>
    <definedName name="산출" hidden="1">#REF!</definedName>
    <definedName name="새안" hidden="1">{#N/A,#N/A,FALSE,"TABLE"}</definedName>
    <definedName name="소형B손료">#REF!</definedName>
    <definedName name="손익계산서" hidden="1">#REF!</definedName>
    <definedName name="솛">#N/A</definedName>
    <definedName name="쇼ㅗㅎ">#N/A</definedName>
    <definedName name="수________조">#REF!</definedName>
    <definedName name="수당" hidden="1">#N/A</definedName>
    <definedName name="수량">#REF!</definedName>
    <definedName name="수량산출">#REF!</definedName>
    <definedName name="수량산출서">#REF!</definedName>
    <definedName name="수량집계1">#REF!</definedName>
    <definedName name="수량집계2">#REF!,#REF!</definedName>
    <definedName name="신상훈">#REF!</definedName>
    <definedName name="실적총괄1" hidden="1">#REF!</definedName>
    <definedName name="실총" hidden="1">#REF!</definedName>
    <definedName name="실행">#N/A</definedName>
    <definedName name="ㅇㄴㄹㄴ">#REF!</definedName>
    <definedName name="ㅇㄷㄴㅁ">#REF!</definedName>
    <definedName name="ㅇㄹ">#N/A</definedName>
    <definedName name="ㅇㄹㄹ">#N/A</definedName>
    <definedName name="ㅇㅇ">#N/A</definedName>
    <definedName name="ㅇㅇㅀ">#N/A</definedName>
    <definedName name="ㅇㅇㅁ" hidden="1">{#N/A,#N/A,FALSE,"골재소요량";#N/A,#N/A,FALSE,"골재소요량"}</definedName>
    <definedName name="ㅇㅇㅇㅇ">#N/A</definedName>
    <definedName name="ㅇㅎ">#N/A</definedName>
    <definedName name="아">#N/A</definedName>
    <definedName name="아니다">#N/A</definedName>
    <definedName name="아님">#N/A</definedName>
    <definedName name="아스팔트_페이버">#REF!</definedName>
    <definedName name="아스팔트디스트리뷰터">#REF!</definedName>
    <definedName name="안전">#REF!</definedName>
    <definedName name="안전1">#REF!</definedName>
    <definedName name="암거2">#REF!,#REF!</definedName>
    <definedName name="암거3">#REF!,#REF!</definedName>
    <definedName name="양매자0403">#REF!</definedName>
    <definedName name="양매자0505">#REF!</definedName>
    <definedName name="양매자0606">#REF!</definedName>
    <definedName name="양수기_건설용펌프">#REF!</definedName>
    <definedName name="에_어_호_스">#REF!</definedName>
    <definedName name="여건보고">#REF!</definedName>
    <definedName name="연습">#REF!</definedName>
    <definedName name="엿">#N/A</definedName>
    <definedName name="예산" hidden="1">{#N/A,#N/A,FALSE,"2~8번"}</definedName>
    <definedName name="오오오오">#REF!</definedName>
    <definedName name="외">#REF!</definedName>
    <definedName name="용접공">#REF!</definedName>
    <definedName name="용접기__교류">#REF!</definedName>
    <definedName name="운전사_운반">#REF!</definedName>
    <definedName name="유동">#N/A</definedName>
    <definedName name="유압식_백호우">#REF!</definedName>
    <definedName name="이">#N/A</definedName>
    <definedName name="이공구가설비">#REF!</definedName>
    <definedName name="이공구간접노무비">#REF!</definedName>
    <definedName name="이공구기타경비">#REF!</definedName>
    <definedName name="이공구부가가치세">#REF!</definedName>
    <definedName name="이공구산재보험료">#REF!</definedName>
    <definedName name="이공구안전관리비">#REF!</definedName>
    <definedName name="이공구이윤">#REF!</definedName>
    <definedName name="이공구일반관리비">#REF!</definedName>
    <definedName name="이공구품질관리비">#REF!</definedName>
    <definedName name="이월" hidden="1">#REF!</definedName>
    <definedName name="이ㅣㅣ">#N/A</definedName>
    <definedName name="일">#REF!</definedName>
    <definedName name="일공구가설비">#REF!</definedName>
    <definedName name="일공구간접노무비">#REF!</definedName>
    <definedName name="일공구기타경비">#REF!</definedName>
    <definedName name="일공구부가가치세">#REF!</definedName>
    <definedName name="일공구산재보험료">#REF!</definedName>
    <definedName name="일공구안전관리비">#REF!</definedName>
    <definedName name="일공구이윤">#REF!</definedName>
    <definedName name="일공구일반관리비">#REF!</definedName>
    <definedName name="일공구직영비">#REF!</definedName>
    <definedName name="일공구품질관리비">#REF!</definedName>
    <definedName name="일위">#REF!,#REF!</definedName>
    <definedName name="임하">#N/A</definedName>
    <definedName name="자운" hidden="1">#REF!</definedName>
    <definedName name="장비명">#REF!</definedName>
    <definedName name="장산교">#REF!</definedName>
    <definedName name="재료비">#REF!</definedName>
    <definedName name="재료집계3">#REF!</definedName>
    <definedName name="전계장금액" hidden="1">#REF!</definedName>
    <definedName name="전기갑지">#REF!</definedName>
    <definedName name="전체">#REF!</definedName>
    <definedName name="접속부">#REF!</definedName>
    <definedName name="정기">#REF!</definedName>
    <definedName name="정기안전_점검비용">#REF!</definedName>
    <definedName name="제">#REF!</definedName>
    <definedName name="제잡비">#N/A</definedName>
    <definedName name="조경공">#REF!</definedName>
    <definedName name="조경공B10">#REF!</definedName>
    <definedName name="조경공B4이하">#REF!</definedName>
    <definedName name="조경공B5">#REF!</definedName>
    <definedName name="조경공B6">#REF!</definedName>
    <definedName name="조경공B8">#REF!</definedName>
    <definedName name="조경공R10">#REF!</definedName>
    <definedName name="조경공R12">#REF!</definedName>
    <definedName name="조경공R15">#REF!</definedName>
    <definedName name="조경공R4이하">#REF!</definedName>
    <definedName name="조경공R5">#REF!</definedName>
    <definedName name="조경공R6">#REF!</definedName>
    <definedName name="조경공R7">#REF!</definedName>
    <definedName name="조경공R8">#REF!</definedName>
    <definedName name="조원공_1.1_1.5">#REF!</definedName>
    <definedName name="조직표현장" hidden="1">#REF!</definedName>
    <definedName name="조형가이즈까3010">#REF!</definedName>
    <definedName name="조형가이즈까3012">#REF!</definedName>
    <definedName name="조형가이즈까3014">#REF!</definedName>
    <definedName name="조형가이즈까3516">#REF!</definedName>
    <definedName name="주요공사내역">#N/A</definedName>
    <definedName name="중기운전기사">#REF!</definedName>
    <definedName name="직영비">#REF!</definedName>
    <definedName name="진">#N/A</definedName>
    <definedName name="진동_롤러">#REF!</definedName>
    <definedName name="진동_파일_햄머">#REF!</definedName>
    <definedName name="집계표">#REF!</definedName>
    <definedName name="집행">#N/A</definedName>
    <definedName name="집행2">#N/A</definedName>
    <definedName name="집행3">#N/A</definedName>
    <definedName name="ㅊ">#N/A</definedName>
    <definedName name="ㅊㅊㅊ">#REF!</definedName>
    <definedName name="ㅊㅌㅌ">#N/A</definedName>
    <definedName name="차ㅏㅊ">#N/A</definedName>
    <definedName name="착_암_기__주간">#REF!</definedName>
    <definedName name="착암공">#REF!</definedName>
    <definedName name="처ㅏㅏㅌㅋ">#N/A</definedName>
    <definedName name="처ㅏㅏㅏ">#N/A</definedName>
    <definedName name="처ㅣㅣ">#N/A</definedName>
    <definedName name="첳">#N/A</definedName>
    <definedName name="초_고_압_펌_프">#REF!</definedName>
    <definedName name="총괄내역">#REF!</definedName>
    <definedName name="측구수량산출서">#REF!</definedName>
    <definedName name="ㅋ" hidden="1">{#N/A,#N/A,FALSE,"구조2"}</definedName>
    <definedName name="ㅋㅋ">#REF!</definedName>
    <definedName name="캇타간재">#REF!</definedName>
    <definedName name="캇타노무">#REF!</definedName>
    <definedName name="캇타손료">#REF!</definedName>
    <definedName name="코">#N/A</definedName>
    <definedName name="코ㅗㅓ">#N/A</definedName>
    <definedName name="콘크리트_진동기">#REF!</definedName>
    <definedName name="콘크리트_커트">#REF!</definedName>
    <definedName name="크____람____셸">#REF!</definedName>
    <definedName name="크____레____인">#REF!</definedName>
    <definedName name="크_레_인__트럭">#REF!</definedName>
    <definedName name="크레인__트럭">#REF!</definedName>
    <definedName name="크레인_트럭탑재형">#REF!</definedName>
    <definedName name="ㅌ" hidden="1">{#N/A,#N/A,FALSE,"단가표지"}</definedName>
    <definedName name="ㅌㅇㄹ">#N/A</definedName>
    <definedName name="ㅌㅊ처ㅓㅗㅗㅗ">#N/A</definedName>
    <definedName name="ㅌ헐">#N/A</definedName>
    <definedName name="타이어_롤러">#REF!</definedName>
    <definedName name="탠덤_로울러">#REF!</definedName>
    <definedName name="터널전">#N/A</definedName>
    <definedName name="터파기">#N/A</definedName>
    <definedName name="터ㅏㅓ">#N/A</definedName>
    <definedName name="터ㅏㅣ">#N/A</definedName>
    <definedName name="토">#REF!</definedName>
    <definedName name="토_________공">#REF!</definedName>
    <definedName name="토공">#REF!</definedName>
    <definedName name="토공2">#REF!</definedName>
    <definedName name="토공유동암치환">#N/A</definedName>
    <definedName name="토당초">#REF!,#REF!</definedName>
    <definedName name="토변경">#REF!,#REF!</definedName>
    <definedName name="토ㅛ">#N/A</definedName>
    <definedName name="통신공사내역서">#REF!</definedName>
    <definedName name="투찰">#REF!</definedName>
    <definedName name="트렉트_및_트레일러">#REF!</definedName>
    <definedName name="특별인부">#REF!</definedName>
    <definedName name="ㅍ" hidden="1">{#N/A,#N/A,FALSE,"배수1"}</definedName>
    <definedName name="페이브먼트_브레카">#REF!</definedName>
    <definedName name="포____장____공">#REF!</definedName>
    <definedName name="포당초">#REF!,#REF!</definedName>
    <definedName name="포변경">#REF!,#REF!</definedName>
    <definedName name="포장공">#REF!</definedName>
    <definedName name="푸푸옹옹">#REF!</definedName>
    <definedName name="플라타너스B8">#REF!</definedName>
    <definedName name="플레이트_콤팩터">#REF!</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합계">#REF!</definedName>
    <definedName name="혀ㅛㅏㅏ">#N/A</definedName>
    <definedName name="현남공사비">#REF!</definedName>
    <definedName name="혹">#N/A</definedName>
    <definedName name="환율">#REF!</definedName>
    <definedName name="훈">#REF!</definedName>
    <definedName name="흄관ㅌ파기산근">#N/A</definedName>
    <definedName name="ㅏㅏㅗ">#N/A</definedName>
    <definedName name="ㅏㅑㅕㅛ">#N/A</definedName>
    <definedName name="ㅏㅣㅣㅣㅣ">#REF!</definedName>
    <definedName name="ㅐㅐㅏㅣㅏ">#N/A</definedName>
    <definedName name="ㅐㅑㅏ">#REF!</definedName>
    <definedName name="ㅓ" hidden="1">{#N/A,#N/A,FALSE,"이정표"}</definedName>
    <definedName name="ㅓㄽ">#N/A</definedName>
    <definedName name="ㅓ톹">#N/A</definedName>
    <definedName name="ㅓㅏㅏㅏ">#N/A</definedName>
    <definedName name="ㅓㅏㅑ">#N/A</definedName>
    <definedName name="ㅓㅏㅛㄷㄱ">#N/A</definedName>
    <definedName name="ㅓㅓ">#N/A</definedName>
    <definedName name="ㅓㅗㅎ">#N/A</definedName>
    <definedName name="ㅔ" hidden="1">{"'자리배치도'!$AG$1:$CI$28"}</definedName>
    <definedName name="ㅕㅓㅘ">#N/A</definedName>
    <definedName name="ㅕㅕㅅㅇ">#N/A</definedName>
    <definedName name="ㅕㅕㅕㅕ">#N/A</definedName>
    <definedName name="ㅕㅕㅛ">#N/A</definedName>
    <definedName name="ㅕㅛㅛㅕㅛㅅ" hidden="1">{"'자리배치도'!$AG$1:$CI$28"}</definedName>
    <definedName name="ㅗㄹㅇㅇ">#N/A</definedName>
    <definedName name="ㅗㅓㅏㅀ">#N/A</definedName>
    <definedName name="ㅗㅓㅏㅊ">#N/A</definedName>
    <definedName name="ㅗㅓㅣㅍ">#N/A</definedName>
    <definedName name="ㅗㅗㅗㄹ로">#N/A</definedName>
    <definedName name="ㅘㅗ허ㅎ" hidden="1">#REF!</definedName>
    <definedName name="ㅛ" hidden="1">{#N/A,#N/A,FALSE,"2~8번"}</definedName>
    <definedName name="ㅛㅓ" hidden="1">{"'자리배치도'!$AG$1:$CI$28"}</definedName>
    <definedName name="ㅛㅗㅗㅗㅗ">#N/A</definedName>
    <definedName name="ㅠㅡㅊ">#N/A</definedName>
    <definedName name="ㅣ650">#REF!</definedName>
    <definedName name="ㅣㅣ">#N/A</definedName>
    <definedName name="ㅣㅣㅏㅏㅓ" hidden="1">{#N/A,#N/A,FALSE,"2~8번"}</definedName>
    <definedName name="土建" hidden="1">{"'照明目录'!$A$1:$H$31"}</definedName>
    <definedName name="土建2" hidden="1">{"'照明目录'!$A$1:$H$31"}</definedName>
    <definedName name="好听" hidden="1">{"'照明目录'!$A$1:$H$31"}</definedName>
    <definedName name="库2">#REF!</definedName>
    <definedName name="才了" hidden="1">{"'照明目录'!$A$1:$H$31"}</definedName>
    <definedName name="春" hidden="1">{"'照明目录'!$A$1:$H$31"}</definedName>
    <definedName name="汇编" hidden="1">{"'照明目录'!$A$1:$H$31"}</definedName>
    <definedName name="汇编1" hidden="1">{"'照明目录'!$A$1:$H$31"}</definedName>
    <definedName name="石膏破碎及输送" hidden="1">{"'照明目录'!$A$1:$H$31"}</definedName>
    <definedName name="自动空气开关" hidden="1">{"'照明目录'!$A$1:$H$31"}</definedName>
    <definedName name="詳細">#REF!,#REF!</definedName>
    <definedName name="阿嫂" hidden="1">{"'照明目录'!$A$1:$H$31"}</definedName>
    <definedName name="阿瑟" hidden="1">{"'照明目录'!$A$1:$H$31"}</definedName>
    <definedName name="随机配套" hidden="1">{"'照明目录'!$A$1:$H$31"}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6" l="1"/>
  <c r="E21" i="16"/>
  <c r="G21" i="16" s="1"/>
  <c r="E23" i="16"/>
  <c r="A27" i="16"/>
  <c r="A28" i="16" s="1"/>
  <c r="A31" i="16" s="1"/>
  <c r="A20" i="16"/>
  <c r="A21" i="16" s="1"/>
  <c r="A22" i="16" s="1"/>
  <c r="A23" i="16" s="1"/>
  <c r="A15" i="16"/>
  <c r="A16" i="16" s="1"/>
  <c r="A17" i="16" s="1"/>
  <c r="A5" i="16"/>
  <c r="A9" i="16"/>
  <c r="A10" i="16" s="1"/>
  <c r="A11" i="16" s="1"/>
  <c r="A12" i="16" s="1"/>
  <c r="G27" i="16"/>
  <c r="E22" i="16"/>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48" i="1"/>
  <c r="E47"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4" i="1"/>
  <c r="E13" i="1"/>
  <c r="E12" i="1"/>
  <c r="E11" i="1"/>
  <c r="E10" i="1"/>
  <c r="E9" i="1"/>
  <c r="E7" i="1"/>
  <c r="E29" i="16"/>
  <c r="G29" i="16" s="1"/>
  <c r="K83" i="3"/>
  <c r="K82" i="3"/>
  <c r="K81" i="3"/>
  <c r="K80" i="3"/>
  <c r="K79" i="3"/>
  <c r="K78" i="3"/>
  <c r="K85" i="13"/>
  <c r="K84" i="13"/>
  <c r="E26" i="16"/>
  <c r="E25" i="16"/>
  <c r="E24" i="16"/>
  <c r="E20" i="16"/>
  <c r="E18" i="16"/>
  <c r="E14" i="16"/>
  <c r="E13" i="16"/>
  <c r="E8" i="16"/>
  <c r="E7" i="16"/>
  <c r="G6" i="16"/>
  <c r="G5" i="16"/>
  <c r="G7" i="16" s="1"/>
  <c r="A1" i="16"/>
  <c r="F102" i="15"/>
  <c r="F40" i="15"/>
  <c r="F35" i="15"/>
  <c r="F24" i="15"/>
  <c r="F23" i="15"/>
  <c r="K18" i="15"/>
  <c r="F22" i="15"/>
  <c r="F17" i="15"/>
  <c r="K17" i="15"/>
  <c r="K19" i="15" s="1"/>
  <c r="A63" i="15"/>
  <c r="A64" i="15" s="1"/>
  <c r="A65" i="15" s="1"/>
  <c r="A66" i="15" s="1"/>
  <c r="A67" i="15" s="1"/>
  <c r="A68" i="15" s="1"/>
  <c r="F50" i="15"/>
  <c r="F49" i="15"/>
  <c r="A3" i="15"/>
  <c r="F102" i="14"/>
  <c r="F50" i="14"/>
  <c r="F49" i="14"/>
  <c r="F40" i="14"/>
  <c r="F35" i="14"/>
  <c r="F24" i="14"/>
  <c r="F23" i="14"/>
  <c r="F22" i="14"/>
  <c r="F17" i="14"/>
  <c r="A63" i="14"/>
  <c r="A64" i="14" s="1"/>
  <c r="A65" i="14" s="1"/>
  <c r="A66" i="14" s="1"/>
  <c r="A67" i="14" s="1"/>
  <c r="A68" i="14" s="1"/>
  <c r="A3" i="14"/>
  <c r="F102" i="9"/>
  <c r="F50" i="9"/>
  <c r="F49" i="9"/>
  <c r="F40" i="9"/>
  <c r="F35" i="9"/>
  <c r="F24" i="9"/>
  <c r="F23" i="9"/>
  <c r="F22" i="9"/>
  <c r="K18" i="9"/>
  <c r="L19" i="9" s="1"/>
  <c r="F20" i="9"/>
  <c r="M17" i="9"/>
  <c r="F102" i="13"/>
  <c r="F50" i="13"/>
  <c r="F49" i="13"/>
  <c r="F40" i="13"/>
  <c r="F35" i="13"/>
  <c r="F23" i="13"/>
  <c r="K18" i="13" l="1"/>
  <c r="A63" i="13"/>
  <c r="A64" i="13" s="1"/>
  <c r="A65" i="13" s="1"/>
  <c r="A66" i="13" s="1"/>
  <c r="A67" i="13" s="1"/>
  <c r="A68" i="13" s="1"/>
  <c r="K23" i="13"/>
  <c r="K22" i="13"/>
  <c r="F22" i="13"/>
  <c r="F17" i="13"/>
  <c r="A3" i="13"/>
  <c r="F102" i="12"/>
  <c r="F50" i="12"/>
  <c r="F49" i="12"/>
  <c r="F40" i="12"/>
  <c r="F35" i="12"/>
  <c r="F23" i="12"/>
  <c r="F22" i="12"/>
  <c r="F17" i="12"/>
  <c r="K18" i="12"/>
  <c r="A63" i="12"/>
  <c r="A64" i="12" s="1"/>
  <c r="A65" i="12" s="1"/>
  <c r="A66" i="12" s="1"/>
  <c r="A67" i="12" s="1"/>
  <c r="A68" i="12" s="1"/>
  <c r="K23" i="12"/>
  <c r="K22" i="12"/>
  <c r="A3" i="12"/>
  <c r="F102" i="11"/>
  <c r="F75" i="11"/>
  <c r="A63" i="11"/>
  <c r="A64" i="11" s="1"/>
  <c r="A65" i="11" s="1"/>
  <c r="A66" i="11" s="1"/>
  <c r="A67" i="11" s="1"/>
  <c r="A68" i="11" s="1"/>
  <c r="A3" i="11"/>
  <c r="E75" i="10"/>
  <c r="A63" i="10"/>
  <c r="A64" i="10" s="1"/>
  <c r="A65" i="10" s="1"/>
  <c r="A66" i="10" s="1"/>
  <c r="A67" i="10" s="1"/>
  <c r="A68" i="10" s="1"/>
  <c r="A3" i="10"/>
  <c r="A63" i="9"/>
  <c r="A64" i="9" s="1"/>
  <c r="A65" i="9" s="1"/>
  <c r="A66" i="9" s="1"/>
  <c r="A67" i="9" s="1"/>
  <c r="A68" i="9" s="1"/>
  <c r="K23" i="9"/>
  <c r="K22" i="9"/>
  <c r="A3" i="9"/>
  <c r="F102" i="8"/>
  <c r="F50" i="8"/>
  <c r="F49" i="8"/>
  <c r="F40" i="8"/>
  <c r="F35" i="8"/>
  <c r="F24" i="8"/>
  <c r="F23" i="8"/>
  <c r="F22" i="8"/>
  <c r="F17" i="8"/>
  <c r="K18" i="8"/>
  <c r="K19" i="8" s="1"/>
  <c r="K17" i="8"/>
  <c r="A63" i="8"/>
  <c r="A64" i="8" s="1"/>
  <c r="A65" i="8" s="1"/>
  <c r="A66" i="8" s="1"/>
  <c r="A67" i="8" s="1"/>
  <c r="A68" i="8" s="1"/>
  <c r="K23" i="8"/>
  <c r="K22" i="8"/>
  <c r="A3" i="8"/>
  <c r="F101" i="7"/>
  <c r="F75" i="7"/>
  <c r="A63" i="7"/>
  <c r="A64" i="7" s="1"/>
  <c r="A65" i="7" s="1"/>
  <c r="A66" i="7" s="1"/>
  <c r="A67" i="7" s="1"/>
  <c r="A68" i="7" s="1"/>
  <c r="A3" i="7"/>
  <c r="F50" i="6"/>
  <c r="F49" i="6"/>
  <c r="F40" i="6"/>
  <c r="F35" i="6"/>
  <c r="F23" i="6"/>
  <c r="F22" i="6"/>
  <c r="F17" i="6"/>
  <c r="F102" i="6"/>
  <c r="A63" i="6"/>
  <c r="A64" i="6" s="1"/>
  <c r="A65" i="6" s="1"/>
  <c r="A66" i="6" s="1"/>
  <c r="A67" i="6" s="1"/>
  <c r="A68" i="6" s="1"/>
  <c r="K23" i="6"/>
  <c r="K22" i="6"/>
  <c r="A3" i="6"/>
  <c r="F50" i="5" l="1"/>
  <c r="F49" i="5"/>
  <c r="F40" i="5"/>
  <c r="F35" i="5"/>
  <c r="F22" i="5"/>
  <c r="F17" i="5"/>
  <c r="F103" i="5"/>
  <c r="F75" i="5"/>
  <c r="A63" i="5"/>
  <c r="A64" i="5" s="1"/>
  <c r="A65" i="5" s="1"/>
  <c r="A66" i="5" s="1"/>
  <c r="A67" i="5" s="1"/>
  <c r="A68" i="5" s="1"/>
  <c r="A3" i="5"/>
  <c r="F75" i="4"/>
  <c r="A63" i="4"/>
  <c r="A64" i="4" s="1"/>
  <c r="A65" i="4" s="1"/>
  <c r="A66" i="4" s="1"/>
  <c r="A67" i="4" s="1"/>
  <c r="A68" i="4" s="1"/>
  <c r="A3" i="4"/>
  <c r="F102" i="3"/>
  <c r="F17" i="3"/>
  <c r="F50" i="3"/>
  <c r="F49" i="3"/>
  <c r="F40" i="3"/>
  <c r="F35" i="3"/>
  <c r="F24" i="3"/>
  <c r="E12" i="16" s="1"/>
  <c r="G12" i="16" s="1"/>
  <c r="F23" i="3"/>
  <c r="E11" i="16" s="1"/>
  <c r="G11" i="16" s="1"/>
  <c r="F22" i="3"/>
  <c r="K23" i="3"/>
  <c r="K22" i="3"/>
  <c r="A63" i="3"/>
  <c r="A64" i="3" s="1"/>
  <c r="A65" i="3" s="1"/>
  <c r="A66" i="3" s="1"/>
  <c r="A67" i="3" s="1"/>
  <c r="A68" i="3" s="1"/>
  <c r="A3" i="3"/>
  <c r="E31" i="16" l="1"/>
  <c r="G31" i="16" s="1"/>
  <c r="F75" i="2" l="1"/>
  <c r="A63" i="2"/>
  <c r="A64" i="2" s="1"/>
  <c r="A65" i="2" s="1"/>
  <c r="A66" i="2" s="1"/>
  <c r="A67" i="2" s="1"/>
  <c r="A68" i="2" s="1"/>
  <c r="A3" i="2"/>
  <c r="F97" i="1"/>
  <c r="F75" i="1"/>
  <c r="A63" i="1"/>
  <c r="A64" i="1" s="1"/>
  <c r="A65" i="1" s="1"/>
  <c r="A66" i="1" s="1"/>
  <c r="A67" i="1" s="1"/>
  <c r="A68" i="1" s="1"/>
  <c r="F50" i="1"/>
  <c r="F49" i="1"/>
  <c r="F40" i="1"/>
  <c r="F37" i="1"/>
  <c r="F35" i="1"/>
  <c r="F22" i="1"/>
  <c r="F17" i="1"/>
  <c r="A3" i="1"/>
  <c r="G23" i="16" l="1"/>
  <c r="E30" i="16"/>
  <c r="G30" i="16" s="1"/>
  <c r="G32" i="16" s="1"/>
  <c r="G22" i="16"/>
  <c r="E17" i="16"/>
  <c r="G17" i="16" s="1"/>
  <c r="E16" i="16"/>
  <c r="G16" i="16" s="1"/>
  <c r="E15" i="16"/>
  <c r="G15" i="16" s="1"/>
  <c r="E10" i="16"/>
  <c r="G10" i="16" s="1"/>
  <c r="E9" i="16"/>
  <c r="G9" i="16" s="1"/>
  <c r="G13" i="16" s="1"/>
  <c r="G18" i="16" l="1"/>
  <c r="G20" i="16" l="1"/>
  <c r="G25" i="16" s="1"/>
  <c r="G34" i="16" s="1"/>
</calcChain>
</file>

<file path=xl/sharedStrings.xml><?xml version="1.0" encoding="utf-8"?>
<sst xmlns="http://schemas.openxmlformats.org/spreadsheetml/2006/main" count="3251" uniqueCount="188">
  <si>
    <t>BOQ OF JUNCTION AT KM 268+150</t>
  </si>
  <si>
    <t>ITEM</t>
  </si>
  <si>
    <t>DESCRIPTION</t>
  </si>
  <si>
    <t>UNIT</t>
  </si>
  <si>
    <t>Total Qty.</t>
  </si>
  <si>
    <t>Rate</t>
  </si>
  <si>
    <t>Amount</t>
  </si>
  <si>
    <t>BILL No. 01    SITE CLEARENCE</t>
  </si>
  <si>
    <t>Clearing and grubbing of roadway including removal of trees upto 300 mm girth and stumps, roots of trees of any girth, left over after cutting of trees carried out by any agency including disposal etc. complete as per Technical Specification Clause 201 and as directed by the Engineer.</t>
  </si>
  <si>
    <t>Ha.</t>
  </si>
  <si>
    <t>Dismantling of existing structures or any existing civil works on Right of Way, including disposal  of unserviceable material and stacking of serviceable material with all leads and lifts etc. complete as per Technical Specification Clause 202 and as directed by the Engineer.</t>
  </si>
  <si>
    <t>1.02 (a)</t>
  </si>
  <si>
    <t>KERB</t>
  </si>
  <si>
    <t>Rm</t>
  </si>
  <si>
    <t>1.02 (b)</t>
  </si>
  <si>
    <t>Lime/Plain Cement Concrete in all grades</t>
  </si>
  <si>
    <t>Cum</t>
  </si>
  <si>
    <t>1.02 (c)</t>
  </si>
  <si>
    <t>Prestressed / Reinforced cement concrete in all grades</t>
  </si>
  <si>
    <t>Guard Rails/W Beam Crash Barrier/railling/fencing</t>
  </si>
  <si>
    <t>1.02 (e)</t>
  </si>
  <si>
    <t>Ordinary KM stone</t>
  </si>
  <si>
    <t>No</t>
  </si>
  <si>
    <t>1.02 (f)</t>
  </si>
  <si>
    <t>Hectometre Stone/Guard stone</t>
  </si>
  <si>
    <t>Sub Total</t>
  </si>
  <si>
    <t>BILL No. 02    EARTHWORKS</t>
  </si>
  <si>
    <t>2.01 (a)</t>
  </si>
  <si>
    <t>Earthworks in excavation for construction of road way including hill road in all types of soils including marshy soil  including disposal with all lifts and lead complete as per drawings, Technical specifications clause 301 and as directed by the Engineer.</t>
  </si>
  <si>
    <t>2.01 (b)</t>
  </si>
  <si>
    <r>
      <t xml:space="preserve">Earthworks in excavation for construction of road way including hill road in </t>
    </r>
    <r>
      <rPr>
        <b/>
        <sz val="11"/>
        <rFont val="Arial"/>
        <family val="2"/>
      </rPr>
      <t>Soft Rock</t>
    </r>
    <r>
      <rPr>
        <sz val="11"/>
        <rFont val="Arial"/>
        <family val="2"/>
      </rPr>
      <t xml:space="preserve"> (not requiring blasting)  including stacking of serviceable material and disposal of any unserviceable material with all lead and lifts, complete as per drawings, Technical specifications clause 301 and as directed by the Engineer.</t>
    </r>
  </si>
  <si>
    <r>
      <t xml:space="preserve">Earthworks in excavation for construction of road way including hill road in </t>
    </r>
    <r>
      <rPr>
        <b/>
        <sz val="11"/>
        <rFont val="Arial"/>
        <family val="2"/>
      </rPr>
      <t>Hard Rock</t>
    </r>
    <r>
      <rPr>
        <sz val="11"/>
        <rFont val="Arial"/>
        <family val="2"/>
      </rPr>
      <t xml:space="preserve"> (requiring blasting)  including stacking of serviceable material and disposal of any unserviceable material with all lead and lifts, complete as per drawings, Technical specifications clause 301 and as directed by the Engineer.</t>
    </r>
  </si>
  <si>
    <t>Construction of embankment with approved material obtained from borrow area with all lead and lifts, complete as per drawings, Technical Specification Clause 305 and as directed by the Engineer.</t>
  </si>
  <si>
    <t>Construction of embankment with approved material obtained from roadway cutting, drain and structures excavation with all lead and lifts, complete as per drawings, Technical Specification Clause 305 and as directed by the Engineer.</t>
  </si>
  <si>
    <t xml:space="preserve">Construction of subgrade  with approved materials (minimum CBR 10% at 97% MDD) with all leads and lifts, complete as per drawings, Technical Specification Clause 305 and as directed by the Engineer. </t>
  </si>
  <si>
    <t>Construction of earthen shoulders with approved materials (minimum CBR 10% at 97% MDD) with all leads and lifts, complete as per drawings, Technical Specification Clause 305 and as directed by the Engineer.</t>
  </si>
  <si>
    <t>Construction of median and Island above road level with approved material brought from borrow pits, spread, sloped and compacted as per clause 407</t>
  </si>
  <si>
    <t>L&amp;R</t>
  </si>
  <si>
    <t>cum</t>
  </si>
  <si>
    <t>Scarifying the existing bituminous road surface without disturbing the base and disposal of scarified material with all lifts and lead complete as per technical specification clause 501 and as directed by the Engineer.</t>
  </si>
  <si>
    <t>sqm</t>
  </si>
  <si>
    <t>Providing and laying earth filling in reinforced zone per drawin, Technical Specifications.</t>
  </si>
  <si>
    <t>Providing and laying earth filling in RE wall approaches, Technical Specifications.</t>
  </si>
  <si>
    <t>Construction of embankment with approved material obtained from borrow area with all lead and lifts, complete as per drawings, Technical Specification Clause 305 and as directed by the Engineer. (in RE Wall).</t>
  </si>
  <si>
    <t>Construction of embankment with Morum conforming to table 1 of IRC: SP: 58 - 2001 obtained from coal or lignite burning thermal power stations as waste material, spread and compacted in layer of 200mm thickness each at OMC, all as specified in IRC: SP: 58-2001 and as per approved plans. (Filling in Reinforecment zone)</t>
  </si>
  <si>
    <t>Construction of embankment with Flyash conforming to table 1 of IRC: SP: 58 - 2001 obtained from coal or lignite burning thermal power stations as waste material, spread and compacted in layer of 200mm thickness each at OMC, all as specified in IRC: SP: 58-2001 and as per approved plans. (Filling in Reinforecment zone)</t>
  </si>
  <si>
    <t>Rock fill Embankment</t>
  </si>
  <si>
    <t>BILL No. 03    SUB-BASES AND BASE COURSE</t>
  </si>
  <si>
    <t>GSB</t>
  </si>
  <si>
    <t>Providing and laying Granular Sub-base with granular material in layers with all leads and lifts, complete as per drawings, Technical Specifications Clause 401 for Grading–III material (Table–400-2) and as directed by the Engineer.</t>
  </si>
  <si>
    <t>GSB Re used</t>
  </si>
  <si>
    <t xml:space="preserve">Granular Shoulder </t>
  </si>
  <si>
    <t>Granular Shoulder  from dismented material</t>
  </si>
  <si>
    <t>Providing and laying aggregate layer with all leads and lifts etc. Complete as per drawings, Technical Specification and as directed by the Engineer.</t>
  </si>
  <si>
    <t>Providing and laying Wet Mix macadam in layers with all leads and lifts etc. Complete as per drawings, Technical Specification 406 and as directed by the Engineer.</t>
  </si>
  <si>
    <t>BILL No. 04    RIGID/BITUMINOUS COURSES - (MAIN CARRIAGEWAY, SERVICE ROAD AND ENTRY/EXIT)</t>
  </si>
  <si>
    <t>Providing and applying Prime Coat using bituminous emulsion @ 0.70 kg/sqm complying to IS:8887 over prepared surface of granular base with all leads and lifts etc. complete as per drawings, Technical Specifications Clause 501 &amp; 502 and as directed by the Engineer.</t>
  </si>
  <si>
    <t>Providing and applying Tack Coat by using bituminous emulsion complying to IS: 8887 over prepared surface with all leads and lifts etc. complete as per drawings, Technical Specification Clause 501, 503 and as directed by the Engineer.</t>
  </si>
  <si>
    <t>4.02 (a)</t>
  </si>
  <si>
    <t>Over Granular surfaces treated with primer @ 0.30 kg/sqm</t>
  </si>
  <si>
    <t>4.02 (b)</t>
  </si>
  <si>
    <t>Over Bituminous surfaces @ 0.25 kg/sqm</t>
  </si>
  <si>
    <t>Providing and Laying Bituminous Macadam using grading II with bituminous binder Grade VG30  as per drawings, Technical Specification Clause 504 and as directed by the Engineer.</t>
  </si>
  <si>
    <t>Providing and laying Dense Bituminous Macadam grading II with bituminous binder Grade VG30  complete as per drawings, Technical Specification Clause 507 and as directed by the Engineer.</t>
  </si>
  <si>
    <t>Providing and laying Dense Bituminous Macadam grading II with bituminous binder Grade VG40  complete as per drawings, Technical Specification Clause 507 and as directed by the Engineer.</t>
  </si>
  <si>
    <t>Providing and laying Bituminous Concrete grading II with bituminous binder of Grade VG40, complete as per drawings, Technical Specification 509 or as directed by the Engineer.</t>
  </si>
  <si>
    <t>BILL NO. 06: RETAINING WALL</t>
  </si>
  <si>
    <t>Earthwork in excavation for construction of unlined surface  drain, ditch drain, open/covered drain, foundation of toe wall, head wall, retaining wall to required line and grade complete as per drawing and Technical Specification Clause 301,304 and 309 and as directed by Engineer.</t>
  </si>
  <si>
    <t>Providing and constructing retaining wall/ toe wall including shoring, bracing etc.complete as per drawing, Technical Specification Sections 1000, 1500, 1600, 1700, 2100 , 2200 , 2500 and as directed by Engineer</t>
  </si>
  <si>
    <t>6.02 (a)</t>
  </si>
  <si>
    <t>PCC Grade M 15 for leveling</t>
  </si>
  <si>
    <t>PCC Grade M 20 for Toe wall</t>
  </si>
  <si>
    <t>6.02 (b)</t>
  </si>
  <si>
    <t>RCC Grade M 30 for Retaining wall</t>
  </si>
  <si>
    <t>6.02 (c )</t>
  </si>
  <si>
    <t>Supplying, fitting and placing un-coated HYSD (TMT Fe 500) bar reinforcement in drain</t>
  </si>
  <si>
    <t>MT</t>
  </si>
  <si>
    <t>6.02 (d)</t>
  </si>
  <si>
    <t xml:space="preserve">100 mm dia PVC weep holes </t>
  </si>
  <si>
    <t>6.02 (f)</t>
  </si>
  <si>
    <t>Filtermedia</t>
  </si>
  <si>
    <t>6.02 (g)</t>
  </si>
  <si>
    <t>Crash barrier</t>
  </si>
  <si>
    <t>Stone masonry work in cement mortar 1:3 for substructure complete as per drawing and Technical Specifications</t>
  </si>
  <si>
    <t xml:space="preserve">Plastering with cement mortar (1:3 ) on brick work in sub-structure as per Technical Specifications </t>
  </si>
  <si>
    <t>Providing and laying back fill material behind abutment,  wing wall and return wall complete as per drawing, Technical Specification Section 300 and as directed by Engineer.</t>
  </si>
  <si>
    <t>Providing and laying Stone Pitching on slopes laid over prepared filter media for protection of embankment complete as per drawing and Technical Specification Sections 1400, 2500 and as directed by the Engineer.</t>
  </si>
  <si>
    <t>Providing and laying Filter material underneath pitching in slopes complete as per drawing, Technical Specification Section 2500 and as directed by the Engineer</t>
  </si>
  <si>
    <t>Turfing with sods of embankment slopes, earthen verge and other locations  complete as per drawings, Technical specification clause 307 and as directed by the Engineer</t>
  </si>
  <si>
    <t>Geo-Composite with PCC</t>
  </si>
  <si>
    <t>Gabion-wall</t>
  </si>
  <si>
    <t>BILL NO. 07: TRAFFIC SIGNS, MARKINGS AND ROAD APPURTENANCES</t>
  </si>
  <si>
    <t>Providing and laying of Cast in Situ Cement Concrete M 20 Kerb  complete as per drawing, Technical Specification Clause 408 and as directed by the Engineer</t>
  </si>
  <si>
    <t>7.01 (a)</t>
  </si>
  <si>
    <t>Kerb without Channel (Area = 0.07 sqm/ Rm)</t>
  </si>
  <si>
    <t>Kerb with Channel</t>
  </si>
  <si>
    <t>Providing and fixing of shoulder mounted sign boards of various sizes using non-metallic micro-prismatic retro-reflective sheet conforming to ASTM D4956-09 Type IV specification fixed on 4mm thick aluminium composite panels as base board with Epoxy adhesives having 0.5 mm thick aluminium on both sides supported on Mild Steel angle iron post 75 mm x 75 mm x 6 mm embedded in M-20 grade concrete foundation of size 450 mm x 450 mm x 600 mm, complete as per drawings, Additional Technical Specification A-2 and directed by Engineer.</t>
  </si>
  <si>
    <t>7.02 (a)</t>
  </si>
  <si>
    <t>Y-INTERSECTION - 1200 MM  (Triangle)</t>
  </si>
  <si>
    <t>7.02 (b)</t>
  </si>
  <si>
    <t>GAP IN MEDIAN - 1200 MM  (Triangle)</t>
  </si>
  <si>
    <t>7.02 (c )</t>
  </si>
  <si>
    <t>PEDESTRIAN CROSSING - - 1200 MM  (Triangle)</t>
  </si>
  <si>
    <t>7.02 (d)</t>
  </si>
  <si>
    <t>SPEED BREAKER - - 1200 MM  (Triangle)</t>
  </si>
  <si>
    <t>7.02 (e)</t>
  </si>
  <si>
    <t>Stop Sign -1200 mm Octogonal</t>
  </si>
  <si>
    <t>7.02 (f)</t>
  </si>
  <si>
    <t>Route Marker</t>
  </si>
  <si>
    <t>7.02 (g)</t>
  </si>
  <si>
    <t>Providing and installing shoulder mounted directional signages of various sizes unisg non-metallic micro prismatic retro-reflective sheet conforming to ASTM D4956-09 Type IV specification fixed on 4 mm thick aluminium composite panels as base board with Epoxy adhesives having 0.5 mm thick aluminium on both sides supported on single or two nos. M.S angles of size 75 mm x 75 mm x 6 mm embedded in M-20 grade concrete foundation of size 450 mm x 450 mm x 600 mm complete as per drawing, Additional Technical Specification A-2  and direction of the Engineer.</t>
  </si>
  <si>
    <t>up to  0.900 sqm area sign board</t>
  </si>
  <si>
    <t>7.03 (a)</t>
  </si>
  <si>
    <t>(i) 1200mm x 900 mm</t>
  </si>
  <si>
    <t>7.03 (b)</t>
  </si>
  <si>
    <t>(ii) 1200mm x 1800 mm</t>
  </si>
  <si>
    <t>(iii) 1500mm x 900 mm</t>
  </si>
  <si>
    <t>Providing and fixing Road delineators and Hazard Marker complete as per Additional Technical Specification A-5 and as directed by the Engineer.</t>
  </si>
  <si>
    <t>7.04 (a)</t>
  </si>
  <si>
    <t>900x300 mm Retro-Reflective Hazard marker</t>
  </si>
  <si>
    <t>900x300 mm Retro-Reflective Hazard marker (Two Hazards)</t>
  </si>
  <si>
    <t>Traffic impact attenuators</t>
  </si>
  <si>
    <t>Provide road marking with 2.5 mm thick Hot Applied Thermoplastic Compound on Bituminous Surface as per Technical Specification Clause 803 and as directed by the Engineer</t>
  </si>
  <si>
    <t>7.05 (a)</t>
  </si>
  <si>
    <t>Lane / centreline / edge marking /  transverse and any other marking.</t>
  </si>
  <si>
    <t>(b) Directional arrows</t>
  </si>
  <si>
    <t>(c) Chevron marking</t>
  </si>
  <si>
    <t xml:space="preserve">d) Palki Marg Painting </t>
  </si>
  <si>
    <t xml:space="preserve"> Providing and fixing Road studs/ Raised Pavement Markers of size not exceeding 105mm x  105mm and height 20mm made of polycarbonate moulded body with reflective panels having micro prismatic land on both faces and conforming to  ASTM D 4280 Type H and complying to Specifications of Category A of MORTH Circular No.RW/NH/330-23/10-97- DO III Dt.11.06.1997,  fixing using epoxy resin based adhesive etc. complete and as Additional Technical Specification A2 and as directed by Engineer.</t>
  </si>
  <si>
    <t>7.06 (a)</t>
  </si>
  <si>
    <t>PVC Road Studs</t>
  </si>
  <si>
    <t>Solar power Road Studs</t>
  </si>
  <si>
    <t>Merging Traffic ahead - - 1200 MM  (Triangle)</t>
  </si>
  <si>
    <t>Give way</t>
  </si>
  <si>
    <t>Give way - 1200 mm (Triangle)</t>
  </si>
  <si>
    <t>7.02 (h)</t>
  </si>
  <si>
    <t>7.02 (i)</t>
  </si>
  <si>
    <t>Major Road ahead</t>
  </si>
  <si>
    <t>BOQ OF JUNCTION AT KM 412+000</t>
  </si>
  <si>
    <t>Scrafy of Existing BT</t>
  </si>
  <si>
    <t>Sqm</t>
  </si>
  <si>
    <t>BOQ OF JUNCTION AT KM 409+650</t>
  </si>
  <si>
    <t>BOQ OF JUNCTION AT KM 272+820</t>
  </si>
  <si>
    <t>BOQ OF JUNCTION AT KM 317+450</t>
  </si>
  <si>
    <t>BOQ OF JUNCTION AT KM 326+500 (under Construction)</t>
  </si>
  <si>
    <t>SIDE ROAD LEFT - 1200 MM  (Triangle)</t>
  </si>
  <si>
    <t>BOQ OF JUNCTION AT KM 344+770</t>
  </si>
  <si>
    <t>900x300 mm Retro-Reflective Hazard marker with Keep left</t>
  </si>
  <si>
    <t>SIDE ROAD - 1200 MM  (Triangle)</t>
  </si>
  <si>
    <t>BOQ OF JUNCTION AT KM 347+600</t>
  </si>
  <si>
    <t>BOQ OF JUNCTION AT KM 380+080</t>
  </si>
  <si>
    <t>BOQ OF JUNCTION AT KM 360+550</t>
  </si>
  <si>
    <t>BOQ OF JUNCTION AT KM 356+300</t>
  </si>
  <si>
    <t>Y Xn - 1200 MM  (Triangle)</t>
  </si>
  <si>
    <t>Side Road- 1200 MM  (Triangle)</t>
  </si>
  <si>
    <t>BOQ OF JUNCTION AT KM 373+950</t>
  </si>
  <si>
    <t>BOQ OF JUNCTION AT KM 389+400</t>
  </si>
  <si>
    <t>BOQ OF JUNCTION AT KM 394+000</t>
  </si>
  <si>
    <t>Cross road- 1200 MM  (Triangle)</t>
  </si>
  <si>
    <t>Kerb without Channel (Area = 0.07 sqm/ Rm) with painting</t>
  </si>
  <si>
    <t>Merging Traffoc</t>
  </si>
  <si>
    <t>`</t>
  </si>
  <si>
    <t>Revised Qty</t>
  </si>
  <si>
    <t>Revised</t>
  </si>
  <si>
    <t>ok</t>
  </si>
  <si>
    <t xml:space="preserve"> Back up To be added from annexure C3</t>
  </si>
  <si>
    <t xml:space="preserve"> Directional arrows</t>
  </si>
  <si>
    <t>Grand Total</t>
  </si>
  <si>
    <t>BILL No. 04 RIGID/BITUMINOUS COURSES - (MAIN CARRIAGEWAY, SERVICE ROAD AND ENTRY/EXIT)</t>
  </si>
  <si>
    <t>BILL NO. 07:  TRAFFIC SIGNS, MARKINGS AND ROAD APPURTENANCES</t>
  </si>
  <si>
    <t>A</t>
  </si>
  <si>
    <t>B</t>
  </si>
  <si>
    <t>Dismantling of Kerb including disposal  of unserviceable material and stacking of serviceable material with all leads and lifts etc. complete as per Technical Specification Clause 202 and as directed by the Engineer.</t>
  </si>
  <si>
    <r>
      <rPr>
        <b/>
        <sz val="9"/>
        <rFont val="Poppins"/>
      </rPr>
      <t xml:space="preserve"> Granular Earthen Shoulders</t>
    </r>
    <r>
      <rPr>
        <sz val="9"/>
        <rFont val="Poppins"/>
      </rPr>
      <t xml:space="preserve">
Construction of granular earthen shoulders with approved material obtained from borrow pits, transported with all lifts and leads, including royalty, and spread in uniform layers of not more than 150 mm thickness. The material shall meet the quality requirements specified in MoRTH Clause 305, ensuring compliance with gradation, plasticity, and moisture content parameters. Compaction of the earthen shoulders shall be compacted to 98% MDD using mechanical equipment. Grading shall be performed to ensure the required slope, alignment, and stability, with final finishing to the levels specified in the approved drawings. The work includes surface dressing, preparation of shoulders for proper drainage, and all necessary field and laboratory tests, such as field density and moisture content tests, to verify compliance with Table 300-2 of MoRTH specifications. The item covers all costs for material procurement, royalty, transportation, labor, machinery, and incidental works. Safety measures and environmental compliance shall be ensured during execution. The final surface shall be stable, durable, and suitable for traffic loading, conforming to project specifications and ensuring proper integration with adjacent structures.</t>
    </r>
  </si>
  <si>
    <r>
      <rPr>
        <b/>
        <sz val="9"/>
        <rFont val="Poppins"/>
      </rPr>
      <t>Prime Coat</t>
    </r>
    <r>
      <rPr>
        <sz val="9"/>
        <rFont val="Poppins"/>
      </rPr>
      <t xml:space="preserve">
Providing and applying Prime Coat with approved slow setting bitumen emulsion using a self-propelled or towed emulsion pressure distributor at the rate of 0.7 to 1.0 kg per sqm on a prepared granular or non-bituminous surface, after cleaning the surface thoroughly by mechanical broom and air compressor to remove dust, loose particles and other foreign matter, complete as per MoRTH Specifications and as directed by the Engineer-in-Charge.
Execution Requirements:
Surface preparation and cleaning using mechanical broom and compressed air.
Application of prime coat using calibrated emulsion pressure distributor to ensure uniform spray pattern and coverage.
Application rate of bitumen emulsion shall be maintained between 0.7 kg to 1.0 kg per sqm depending upon the surface condition and as approved by the Engineer.
Allowing adequate curing time for penetration and setting before laying the subsequent bituminous layer.
Rate Inclusions:
The rate shall include cost of bitumen emulsion, heating wherever required, surface cleaning, operation of pressure distributor, labour, plant and machinery, fuel, transportation, traffic management arrangements, barricading, safety measures, quality control testing, all leads and lifts, and all incidental works necessary for satisfactory completion of the work.
Relevant Specifications:
MoRTH Specification Clause 502 – Prime Coat
MoRTH Section 500 – Bituminous Pavements</t>
    </r>
  </si>
  <si>
    <r>
      <rPr>
        <b/>
        <sz val="9"/>
        <rFont val="Poppins"/>
      </rPr>
      <t>Tack Coat</t>
    </r>
    <r>
      <rPr>
        <sz val="9"/>
        <rFont val="Poppins"/>
      </rPr>
      <t xml:space="preserve">
Providing and applying Tack Coat with approved rapid setting bitumen emulsion using a self-propelled or towed emulsion pressure distributor at the rate of 0.20 kg per sqm on the prepared bituminous or granular surface, after cleaning the surface thoroughly by mechanical broom and air compressor to remove dust, loose particles and other foreign matter, complete as per MoRTH Specifications and as directed by the Engineer-in-Charge.
Execution Requirements:
Cleaning of the existing surface using mechanical broom and compressed air to ensure a dust-free surface.
Application of tack coat using a calibrated emulsion pressure distributor to achieve uniform spray and coverage.
Application rate of bitumen emulsion shall be maintained at 0.20 kg per sqm or as approved by the Engineer-in-Charge.
Allowing adequate setting time before laying the subsequent bituminous layer.
Rate Inclusions:
The rate shall include the cost of bitumen emulsion, surface cleaning, operation of pressure distributor, labour, plant and machinery, fuel, transportation, traffic management arrangements, barricading, safety measures, quality control testing, all leads and lifts, and all incidental works necessary for satisfactory completion of the work.
Relevant Specifications:
MoRTH Specification Clause 503 – Tack Coat
MoRTH Section 500 – Bituminous Pavements</t>
    </r>
  </si>
  <si>
    <r>
      <rPr>
        <b/>
        <sz val="9"/>
        <rFont val="Poppins"/>
      </rPr>
      <t>Providing and Laying Dense Bituminous Macadam (DBM) Grading-II (VG-40)</t>
    </r>
    <r>
      <rPr>
        <sz val="9"/>
        <rFont val="Poppins"/>
      </rPr>
      <t xml:space="preserve">
Scope of Work:
Providing and laying Dense Bituminous Macadam (DBM) Grading-II using VG-40 bitumen binder, produced in an approved 100–120 TPH batch type hot mix plant with an average output of 75 TPH, using crushed aggregates of specified grading and mineral filler, premixed with bituminous binder @ 4.5% by weight of total mix (or as per approved Job Mix Formula), including transportation of hot mix to the work site, laying with a hydrostatic paver finisher fitted with sensor control to the required grade, level and alignment, and compaction with suitable rollers to achieve the specified density, complete as per MoRTH Specifications and as directed by the Engineer-in-Charge.
Execution Requirements:
Production of Dense Bituminous Macadam (DBM) Grading-II in an approved batch type hot mix plant conforming to MoRTH Specifications.
Use of crushed aggregates conforming to the specified grading for DBM Grading-II along with approved mineral filler.
Mixing of aggregates with refinery-manufactured VG-40 bitumen binder @ 4.5% by weight of total mix (or as per approved JMF) to achieve uniform coating.
Transportation of hot mix to the site in covered vehicles to prevent heat loss and segregation.
Laying of DBM with a hydrostatic paver finisher fitted with electronic/sensor controls to achieve the required line, level, grade, camber and thickness.
Compaction using vibratory, tandem and pneumatic tyred rollers in the prescribed sequence to achieve the specified density and surface finish.
Formation and compaction of longitudinal and transverse joints as per MoRTH Specifications.
Rate Inclusions:
The rate shall include the cost of crushed aggregates, VG-40 bitumen, mineral filler, labour, plant and machinery, operation of the hot mix plant, fuel, mixing, loading, transportation of hot mix, laying with paver finisher, rolling and compaction, tack coat where required, traffic management, barricading, dust control, PPE, safety measures, site cleaning, quality control testing, all leads and lifts, and compliance with environmental and statutory requirements, complete.
Relevant Codes / Specifications: MoRTH Specifications for Road and Bridge Works,Clause 501 – General Requirements for Bituminous Pavement Layers,Clause 507 – Dense Bituminous Macadam (DBM)</t>
    </r>
  </si>
  <si>
    <r>
      <rPr>
        <b/>
        <sz val="9"/>
        <rFont val="Poppins"/>
      </rPr>
      <t>Providing and Laying bituminous concrete Grade -II  ( VG-40 )</t>
    </r>
    <r>
      <rPr>
        <sz val="9"/>
        <rFont val="Poppins"/>
      </rPr>
      <t xml:space="preserve">
Scope of Work: Providing and laying bituminous concrete Grade -II using VG-40 bitumen binder, produced in an approved 100–120 TPH batch type hot mix plant with an average output of 75 TPH, using crushed aggregates of specified grading and mineral filler, premixed with bituminous binder @  5.4 percent by weight of total mix, including transportation of hot mix to the work site, laying with a hydrostatic paver finisher with sensor control to the required grade, level and alignment, and compaction with suitable rollers to achieve the specified density, complete as per MoRTH Specifications and as directed by the Engineer. 
Execution Requirements: 
1) Production of Bituminous Concrete in an approved batch type hot mix plant conforming to MoRTH requirements. 
2) Use of crushed aggregates of specified grading and approved mineral filler. 
3) Mixing of aggregates with refinery-manufactured VG-40 bitumen binder @ 5.4% by weight of total mix to ensure uniform coating. 
4) Transportation of hot mix to site in covered vehicles to prevent heat loss and segregation. 
5) Laying of BC with hydrostatic paver finisher fitted with electronic/sensor control to achieve required line, level, camber and alignment. 
6) Compaction using smooth-wheeled, vibratory and tandem rollers in proper sequence to achieve the specified density and surface finish. 
7) Formation and compaction of longitudinal and transverse joints as per MoRTH specifications. 
Rate Inclusions: The rate shall include cost of crushed aggregates, VG-40 bitumen binder, mineral filler, labour, plant and machinery, operation of hot mix plant, fuel, mixing, loading, transportation of hot mix, laying with paver finisher, rolling and compaction, tack coat where required, trafic management, barricading, dust control, provision of PPE, safety measures, site cleaning, quality control testing, all leads and lifts, and compliance with environmental and statutory requirements, complete. 
Relevant Code / Specifications: MoRTH Specifications for Road and Bridge Works, Clause 501 – General Requirements for Bituminous, Pavement Layers, Clause 509 – Bituminous Concrete</t>
    </r>
  </si>
  <si>
    <r>
      <rPr>
        <b/>
        <sz val="9"/>
        <rFont val="Poppins"/>
      </rPr>
      <t>Construction of Concrete Kerb without Channel including Painting :-</t>
    </r>
    <r>
      <rPr>
        <sz val="9"/>
        <rFont val="Poppins"/>
      </rPr>
      <t xml:space="preserve">
Providing and constructing precast/cast-in-situ concrete kerb without channel having a cross-sectional area of 0.07 sqm per running metre, including excavation, preparation of foundation, laying and compacting of cement concrete bedding of approved grade, placing, alignment and fixing of kerb units or casting in situ to the required line, level and profile, jointing, finishing, curing and all incidental works complete as per approved drawings, MoRTH Specifications and directions of the Engineer-in-Charge.
The work shall further include preparation of kerb surfaces and application of one coat of approved primer and two coats of approved synthetic enamel paint or road marking paint in specified colours and patterns (black &amp; white or as approved), including surface cleaning, touch-up painting and finishing complete.
The rate shall be inclusive of excavation, concrete, formwork, curing, painting materials, labour, tools &amp; tackles, machinery, transportation, loading, unloading, traffic management arrangements, barricading, safety measures and all incidental works necessary for satisfactory completion of the work.</t>
    </r>
  </si>
  <si>
    <r>
      <rPr>
        <b/>
        <sz val="9"/>
        <rFont val="Poppins"/>
      </rPr>
      <t>Clearing and Grubbing Road Land – In Area of Light Jungle (By Mechanical Means using Motor Grader)</t>
    </r>
    <r>
      <rPr>
        <sz val="9"/>
        <rFont val="Poppins"/>
      </rPr>
      <t xml:space="preserve">
Scope of Work: Clearing and grubbing of road land in light jungle areas using mechanical means like a motor grader. The activity includes removal of grass, shrubs, bushes, saplings, and trees up to 300 mm girth, uprooting previously cut stumps, and disposal of unserviceable material. Stacking of serviceable material for reuse or auction is included, along with removal of top organic soil up to 150 mm thickness and transport within a lead of 1000 meters.
Method of Execution: 
1) Use of motor grader (min. blade length 3.0 m) for pushing and clearing vegetation.
2) Cutting and removal of roots and shallow stumps.
3) Stacking usable wood/material neatly as directed.
4) Transport and disposal of remaining debris.
5) Final site dressing to natural ground profile.
Rate Inclusions: Includes cost of labour, motor grader use, fuel, operator charges, loading/unloading, and transport of materials up to 1000 m. Safety, signage, and compliance with environmental protection norms are also included.
Relevant Code / Specifications:MoRTH Clause 201 (Generalized) </t>
    </r>
  </si>
  <si>
    <r>
      <rPr>
        <b/>
        <sz val="9"/>
        <rFont val="Poppins"/>
      </rPr>
      <t>Excavation in Soil using Hydraulic Excavator and Tippers with disposal.</t>
    </r>
    <r>
      <rPr>
        <sz val="9"/>
        <rFont val="Poppins"/>
      </rPr>
      <t xml:space="preserve"> 
Scope of Work: Excavation for roadwork in soil using a hydraulic excavator of 0.9 cum bucket capacity, including cutting, trimming of bottom and side slopes, loading into tippers, and transporting the excavated material to the embankment location, within all lifts and lead up to 1000 metres, in accordance with specified lines, grades, and cross-sections.
Execution Requirements: 
1) Carry out soil excavation using hydraulic excavator (0.9 cum bucket size).
2) Load excavated soil into tippers without spillage.
3) Trim side slopes and bottom in accordance with design drawings.
4) Transport material to designated embankment site within 1000 m.
5) Maintain line, level, and compaction specifications.
6) Follow safety, environmental, and haul route management norms.
Rate Inclusions: Includes Labour, machinery (excavator &amp; tippers), fuel, trimming, loading, transport within 1000 m, traffic control, safety compliance, and supervision.
Relevant Code / Specifications: MoRTH Clause 301 ( Generalized) </t>
    </r>
  </si>
  <si>
    <r>
      <rPr>
        <b/>
        <sz val="9"/>
        <rFont val="Poppins"/>
      </rPr>
      <t>Construction of Earthen Shoulder</t>
    </r>
    <r>
      <rPr>
        <sz val="9"/>
        <rFont val="Poppins"/>
      </rPr>
      <t xml:space="preserve">
Scope of Work: Construction of Earthen Shoulder using approved material obtained from borrow areas, carried to site with all lifts and leads, and laid in layers not exceeding Specific Thickness. The material shall meet the quality parameters defined in MoRTH Clause 305, ensuring proper gradation, moisture, and plasticity.
Execution Requirements:
1) Transport approved borrow material to the site and spread in uniform layers.
2) Maintain layer thickness not exceeding specified thickness (shall not be more than 250 mm  when vibratory roller/ vibratory soil compactor is used &amp; shall not be more than 200 mm when 80-100 kN Static roller is used) 
3) Compact the earthen shoulders to 97% MDD or above, both as per IS 2720 (Part 8).
4) Ensure proper grading, slope, and level in accordance with approved drawings.
5) Conduct field density and moisture content tests.
6) Perform surface dressing and provide drainage profile for shoulders.
7) Ensure environmental compliance and maintain safe working conditions.
Rate Inclusions: The rate shall include cost of all labour, borrow area development, material procurement, loading, unloading, transportation with all lifts and leads, spreading, grading, compaction with mechanical means, surface dressing, quality control testing (MDD, moisture, gradation), and all incidental works required for proper completion as per specifications.
Relevant Code : MoRTH Clause 305</t>
    </r>
  </si>
  <si>
    <r>
      <rPr>
        <b/>
        <sz val="9"/>
        <rFont val="Poppins"/>
      </rPr>
      <t xml:space="preserve">Construction of Subgrade </t>
    </r>
    <r>
      <rPr>
        <sz val="9"/>
        <rFont val="Poppins"/>
      </rPr>
      <t xml:space="preserve">
Scope of Work: Construction of subgrade using approved material obtained from borrow areas, carried to site with all lifts and leads, and laid in layers not exceeding Specific Thickness. The material shall meet the quality parameters defined in MoRTH Clause 305, ensuring proper gradation, moisture, and plasticity.
Execution Requirements:
1) Transport approved borrow material to the site and spread in uniform layers.
2) Maintain layer thickness not exceeding specified thickness (shall not be more than 250 mm  when vibratory roller/ vibratory soil compactor is used &amp; shall not be more than 200 mm when 80-100 kN Static roller is used) 
3) Compact the subgrade to 97% MDD or above, both as per IS 2720 (Part 8).
4) Ensure proper grading, slope, and level in accordance with approved drawings.
5) Conduct field density and moisture content tests.
6) Perform surface dressing and provide drainage profile for shoulders.
7) Ensure environmental compliance and maintain safe working conditions.
Rate Inclusions: The rate shall include cost of all labour, borrow area development, material procurement, loading, unloading, transportation with all lifts and leads, spreading, grading, compaction with mechanical means, surface dressing, quality control testing (MDD, moisture, gradation), and all incidental works required for proper completion as per specifications.
Relevant Code : MoRTH Clause 305</t>
    </r>
  </si>
  <si>
    <r>
      <rPr>
        <b/>
        <sz val="9"/>
        <rFont val="Poppins"/>
      </rPr>
      <t>Construction of Median and Island with Soil Taken from Borrow Areas</t>
    </r>
    <r>
      <rPr>
        <sz val="9"/>
        <rFont val="Poppins"/>
      </rPr>
      <t xml:space="preserve">
Scope of Work: Construction of medians and islands above road level using approved earth material obtained from designated borrow areas. The work includes transporting the material, spreading in layers, moisture conditioning, compaction, and profiling to specified lines, levels, and camber, all in accordance with MoRTH Clause 408.4.2 and approved drawings.
Execution Requirements: 
1) Transport approved material from borrow pits to the construction location.
2) Spread the soil uniformly in layers not exceeding 200 mm (loose thickness).
3) Adjust moisture to Optimum Moisture Content (OMC) either by moistening or drying.
4) Compact each layer using suitable rollers until the material is firm, stable, and unyielding under the roller.
5) Shape and grade the surface to the required camber and cross-section.
6) Ensure 98% of Maximum Dry Density (MDD) as per IS:2720 (Part 8) through field testing.
Rate Inclusions: Includes all labour, borrowing, transportation, spreading, sloping, compacting, trimming, and quality testing. Also includes setting out, safety arrangements, and restoration of borrow area as per environmental norms.
Relevant Code / Specification: MoRTH Clause 408</t>
    </r>
  </si>
  <si>
    <r>
      <rPr>
        <b/>
        <sz val="9"/>
        <rFont val="Poppins"/>
      </rPr>
      <t xml:space="preserve">Granular Sub-base with Close Graded Material (Table:- 400-1) </t>
    </r>
    <r>
      <rPr>
        <sz val="9"/>
        <rFont val="Poppins"/>
      </rPr>
      <t xml:space="preserve">
Scope of Work: Construction of granular sub-base using close graded material conforming to MoRTH Table 400-1, by spreading the approved material in uniform layers over the prepared subgrade, mixing the material in place using a mechanical rotavator at Optimum Moisture Content (OMC), and compacting it with vibratory rollers to achieve the required density. The work shall be executed as per lines, levels, and cross-sections shown in the drawings or as directed by the Engineer..
Method of Construction: 
1) Subgrade Preparation: Clear and level the subgrade as per Clause 301/305. Lightly sprinkle with water and compact using a smooth roller.
2) Material Spreading: Spread the approved close graded material in uniform layers (≤200 mm uncompacted) using a motor grader, as per specified alignment and cross-section.
3) In-Place Mixing: Mix the material in place using a mechanical rotavator, adding water as required to achieve OMC.
4) Compaction: Compact using a vibratory roller (80–100 kN) to achieve a minimum of 98% MDD as per IS:2720 (Part 8). Begin rolling from lower edge and proceed to crown.
5) Surface Finish: Ensure the surface is smooth, free from segregation, and conforms to specified lines and grades. Rolling overlap shall be at least 1/3rd width per pass.
6) Testing &amp; Quality Control: Check moisture content before compaction (1–2% below OMC). Conduct field density tests at 50 m intervals or as directed by the Engineer.
Note : When the granular sub-base is constructed in two layers each individual layer shall not be less than 150 mm, in accordance with MoRTH Clause 401.2.1.
Rate Inclusions: The rate includes the cost of all labour, approved materials, mixing in place using rotavator at OMC, water, spreading, compaction using vibratory roller, transportation , quality control tests, use of all tools, plants, equipment, safety measures and all incidental works to complete the item
Relevant Code / Specifications: MoRTH Clause 401 , MoRTH Table 400-1</t>
    </r>
  </si>
  <si>
    <r>
      <rPr>
        <b/>
        <sz val="9"/>
        <rFont val="Poppins"/>
      </rPr>
      <t xml:space="preserve">Construction of Wet Mix Macadam (WMM): Grader
</t>
    </r>
    <r>
      <rPr>
        <sz val="9"/>
        <rFont val="Poppins"/>
      </rPr>
      <t xml:space="preserve">Scope of Work: Construction of Wet Mix Macadam using crushed stone aggregates conforming to MoRTH Clause 406, laid using a motor grader in uniform layers not exceeding 200 mm thickness, mixed with water to optimum moisture content, and compacted to the required density.
Execution Requirements: 
1) Source approved aggregates as per project specifications.
2) Prepare the surface by cleaning, leveling, and ensuring cross-slope as per drawings.
3) Mix aggregates with controlled water addition in a mechanical mixer to achieve optimum moisture content..
5) Spread mixed material using a motor grader with a minimum blade length of 3.05 m and GPS control for alignment and slope accuracy.
6) Compact each layer using an 8–10 tonne vibratory roller to achieve 98% of Maximum Dry Density (MDD), as per IS 2720 (Part 8).
7) Conduct field density testing at 50 m intervals or as directed by the Engineer-in-Charge.
Rate Inclusions :The rate includes cost of all materials (aggregates, water), labour, equipment (grader, mixer, roller), fuel, mixing, laying, compaction, surface preparation, testing, and incidental works. Also includes safety signage, traffic control, and environmental compliance.
Relevant Code / Specifications: MoRTH Clause 406 </t>
    </r>
  </si>
  <si>
    <r>
      <rPr>
        <b/>
        <sz val="9"/>
        <rFont val="Poppins"/>
      </rPr>
      <t>Road Marking with Hot Applied Thermoplastic Compound with Reflectorising Glass Beads on Bituminous Surface</t>
    </r>
    <r>
      <rPr>
        <sz val="9"/>
        <rFont val="Poppins"/>
      </rPr>
      <t xml:space="preserve">
Scope of Work: Providing and laying hot applied thermoplastic road marking compound of 2.5 mm thickness (excluding surface applied glass beads), with reflectorising glass beads at 250 gms/sqm area. The thermoplastic material shall be applied over bituminous surfaces using specified equipment. The finished marking surface shall be level, uniform, reflective, and free from streaks and holes, as per the requirements of MoRTH Clause 803 and IRC:35.
Composition, Properties &amp; Execution: The thermoplastic compound shall contain a minimum of 60% intermix glass beads by weight, binder content ≥18%, and glass bead refractive index ≥1.5. It must exhibit a softening point ≥102°C, drying time ≤10 minutes, luminance ≥300 mcd/lux/m² (white), and skid resistance ≥45 BPN.
Surface shall be cleaned thoroughly before application. Compound shall be heated and applied uniformly in 2.5 mm thickness using mechanical or manual applicator, followed by spraying of glass beads at specified rate. Markings should be properly aligned, visible, and durable.
Rate Inclusions: Includes cost of material, labour, heating, surface preparation, application, glass beads, equipment, traffic control, and safety measures.
Relevant Specification : MoRTH Clause 803, IRC:35</t>
    </r>
  </si>
  <si>
    <r>
      <rPr>
        <b/>
        <sz val="9"/>
        <rFont val="Poppins"/>
      </rPr>
      <t>Providing and Fixing PVC Road Studs (Double Shank Type)</t>
    </r>
    <r>
      <rPr>
        <sz val="9"/>
        <rFont val="Poppins"/>
      </rPr>
      <t xml:space="preserve">
Providing and fixing double shank PVC road studs of size 100 mm × 100 mm, manufactured from high-strength engineering grade polymer material resistant to impact, weathering, UV radiation and corrosive effects of salt and grit, fitted with high-intensity retro-reflective lenses on both sides for enhanced night visibility, complete in all respects.
The road studs shall be installed on cement concrete or bituminous pavement surfaces by drilling holes of 30 mm diameter up to a depth of 60 mm and fixing the studs using approved epoxy adhesive or bituminous grout to ensure proper bonding and durability under traffic loading conditions, complete as per IRC specifications and directions of the Engineer-in-Charge.
The rate shall include supply of road studs, drilling of holes, cleaning of holes, supply and application of epoxy adhesive/bituminous grout, fixing, alignment, labour, tools &amp; tackles, traffic management arrangements, safety measures and all incidental works necessary for satisfactory completion of the work.
Technical Specifications
Type: Double Shank PVC Road Stud
Size: 100 mm × 100 mm
Fixing Method: Epoxy Adhesive/Bituminous Grout
Hole Size: 30 mm Diameter × 60 mm Depth
Applicable Standards: IRC:35, IRC:SP:84 and BS 873 Part 4:1973 or latest revision
Approved Make: 3M or equivalent approved make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</si>
</sst>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_(* #,##0.0000_);_(* \(#,##0.0000\);_(* &quot;-&quot;??_);_(@_)"/>
    <numFmt numFmtId="167" formatCode="_(* #,##0.000_);_(* \(#,##0.000\);_(* &quot;-&quot;??_);_(@_)"/>
  </numFmts>
  <fonts count="12" x14ac:knownFonts="1">
    <font>
      <sz val="11"/>
      <color theme="1"/>
      <name val="Calibri"/>
      <family val="2"/>
      <scheme val="minor"/>
    </font>
    <font>
      <b/>
      <i/>
      <sz val="12"/>
      <color theme="0"/>
      <name val="Arial"/>
      <family val="2"/>
    </font>
    <font>
      <sz val="10.5"/>
      <name val="Arial"/>
      <family val="2"/>
    </font>
    <font>
      <sz val="11"/>
      <name val="Arial"/>
      <family val="2"/>
    </font>
    <font>
      <b/>
      <sz val="11"/>
      <name val="Arial"/>
      <family val="2"/>
    </font>
    <font>
      <b/>
      <sz val="12"/>
      <name val="Arial"/>
      <family val="2"/>
    </font>
    <font>
      <sz val="10"/>
      <name val="Arial"/>
      <family val="2"/>
    </font>
    <font>
      <b/>
      <sz val="12"/>
      <name val="Poppins"/>
    </font>
    <font>
      <b/>
      <sz val="9"/>
      <name val="Poppins"/>
    </font>
    <font>
      <sz val="9"/>
      <name val="Poppins"/>
    </font>
    <font>
      <sz val="9"/>
      <color theme="1"/>
      <name val="Poppins"/>
    </font>
    <font>
      <sz val="12"/>
      <name val="Poppins"/>
    </font>
  </fonts>
  <fills count="6">
    <fill>
      <patternFill patternType="none"/>
    </fill>
    <fill>
      <patternFill patternType="gray125"/>
    </fill>
    <fill>
      <patternFill patternType="solid">
        <fgColor theme="8" tint="-0.24997711111789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164" fontId="2" fillId="0" borderId="0" applyFont="0" applyFill="0" applyBorder="0" applyAlignment="0" applyProtection="0"/>
    <xf numFmtId="0" fontId="6" fillId="0" borderId="0"/>
    <xf numFmtId="0" fontId="6" fillId="0" borderId="0"/>
    <xf numFmtId="0" fontId="6" fillId="0" borderId="0"/>
  </cellStyleXfs>
  <cellXfs count="162">
    <xf numFmtId="0" fontId="0" fillId="0" borderId="0" xfId="0"/>
    <xf numFmtId="0" fontId="3" fillId="0" borderId="0" xfId="1" applyFont="1"/>
    <xf numFmtId="0" fontId="4" fillId="0" borderId="0" xfId="1" applyFont="1"/>
    <xf numFmtId="0" fontId="3" fillId="0" borderId="0" xfId="1" applyFont="1" applyAlignment="1">
      <alignment horizontal="center" vertical="center"/>
    </xf>
    <xf numFmtId="164" fontId="3" fillId="0" borderId="0" xfId="2" applyFont="1" applyFill="1"/>
    <xf numFmtId="0" fontId="4" fillId="3" borderId="2" xfId="3" applyFont="1" applyFill="1" applyBorder="1" applyAlignment="1">
      <alignment horizontal="center" vertical="center" wrapText="1"/>
    </xf>
    <xf numFmtId="0" fontId="4" fillId="3" borderId="2" xfId="3" applyFont="1" applyFill="1" applyBorder="1" applyAlignment="1">
      <alignment horizontal="center" vertical="center"/>
    </xf>
    <xf numFmtId="0" fontId="4" fillId="3" borderId="3" xfId="3" applyFont="1" applyFill="1" applyBorder="1" applyAlignment="1">
      <alignment horizontal="center" vertical="center"/>
    </xf>
    <xf numFmtId="164" fontId="4" fillId="3" borderId="2" xfId="2" applyFont="1" applyFill="1" applyBorder="1" applyAlignment="1">
      <alignment horizontal="center" vertical="center"/>
    </xf>
    <xf numFmtId="0" fontId="4" fillId="0" borderId="2" xfId="4" applyFont="1" applyBorder="1" applyAlignment="1">
      <alignment horizontal="left" vertical="top"/>
    </xf>
    <xf numFmtId="0" fontId="3" fillId="0" borderId="2" xfId="4" applyFont="1" applyBorder="1" applyAlignment="1">
      <alignment horizontal="justify" vertical="top"/>
    </xf>
    <xf numFmtId="0" fontId="3" fillId="0" borderId="2" xfId="4" applyFont="1" applyBorder="1" applyAlignment="1">
      <alignment horizontal="center" vertical="center"/>
    </xf>
    <xf numFmtId="0" fontId="3" fillId="0" borderId="2" xfId="3" applyFont="1" applyBorder="1" applyAlignment="1">
      <alignment horizontal="center" vertical="top"/>
    </xf>
    <xf numFmtId="164" fontId="3" fillId="0" borderId="2" xfId="2" applyFont="1" applyFill="1" applyBorder="1" applyAlignment="1">
      <alignment horizontal="center" vertical="top"/>
    </xf>
    <xf numFmtId="0" fontId="3" fillId="0" borderId="4" xfId="4" applyFont="1" applyBorder="1" applyAlignment="1">
      <alignment horizontal="center" vertical="top" wrapText="1"/>
    </xf>
    <xf numFmtId="0" fontId="3" fillId="0" borderId="4" xfId="4" applyFont="1" applyBorder="1" applyAlignment="1">
      <alignment horizontal="justify" vertical="top"/>
    </xf>
    <xf numFmtId="0" fontId="3" fillId="0" borderId="4" xfId="4" applyFont="1" applyBorder="1" applyAlignment="1">
      <alignment horizontal="center" vertical="center"/>
    </xf>
    <xf numFmtId="164" fontId="3" fillId="0" borderId="4" xfId="3" applyNumberFormat="1" applyFont="1" applyBorder="1" applyAlignment="1">
      <alignment horizontal="center" vertical="center"/>
    </xf>
    <xf numFmtId="165" fontId="3" fillId="0" borderId="4" xfId="2" applyNumberFormat="1" applyFont="1" applyFill="1" applyBorder="1" applyAlignment="1">
      <alignment horizontal="center" vertical="center"/>
    </xf>
    <xf numFmtId="164" fontId="3" fillId="0" borderId="0" xfId="1" applyNumberFormat="1" applyFont="1"/>
    <xf numFmtId="0" fontId="3" fillId="0" borderId="5" xfId="4" applyFont="1" applyBorder="1" applyAlignment="1">
      <alignment horizontal="center" vertical="top" wrapText="1"/>
    </xf>
    <xf numFmtId="0" fontId="3" fillId="0" borderId="5" xfId="4" applyFont="1" applyBorder="1" applyAlignment="1">
      <alignment horizontal="justify" vertical="top" wrapText="1"/>
    </xf>
    <xf numFmtId="0" fontId="3" fillId="0" borderId="5" xfId="4" applyFont="1" applyBorder="1" applyAlignment="1">
      <alignment horizontal="center" vertical="center"/>
    </xf>
    <xf numFmtId="164" fontId="3" fillId="0" borderId="5" xfId="3" applyNumberFormat="1" applyFont="1" applyBorder="1" applyAlignment="1">
      <alignment horizontal="center" vertical="center"/>
    </xf>
    <xf numFmtId="165" fontId="3" fillId="0" borderId="5" xfId="2" applyNumberFormat="1" applyFont="1" applyFill="1" applyBorder="1" applyAlignment="1">
      <alignment horizontal="center" vertical="center"/>
    </xf>
    <xf numFmtId="0" fontId="3" fillId="0" borderId="5" xfId="4" applyFont="1" applyBorder="1" applyAlignment="1">
      <alignment horizontal="justify" vertical="top"/>
    </xf>
    <xf numFmtId="165" fontId="3" fillId="0" borderId="5" xfId="3" applyNumberFormat="1" applyFont="1" applyBorder="1" applyAlignment="1">
      <alignment horizontal="center" vertical="center"/>
    </xf>
    <xf numFmtId="0" fontId="3" fillId="0" borderId="2" xfId="5" applyFont="1" applyBorder="1" applyAlignment="1">
      <alignment vertical="center"/>
    </xf>
    <xf numFmtId="0" fontId="4" fillId="0" borderId="2" xfId="5" applyFont="1" applyBorder="1" applyAlignment="1">
      <alignment horizontal="right" vertical="top" wrapText="1"/>
    </xf>
    <xf numFmtId="0" fontId="3" fillId="0" borderId="2" xfId="5" applyFont="1" applyBorder="1" applyAlignment="1">
      <alignment horizontal="center" vertical="center"/>
    </xf>
    <xf numFmtId="164" fontId="3" fillId="0" borderId="2" xfId="3" applyNumberFormat="1" applyFont="1" applyBorder="1" applyAlignment="1">
      <alignment horizontal="center" vertical="center"/>
    </xf>
    <xf numFmtId="165" fontId="4" fillId="0" borderId="2" xfId="2" applyNumberFormat="1" applyFont="1" applyFill="1" applyBorder="1" applyAlignment="1">
      <alignment horizontal="center" vertical="center"/>
    </xf>
    <xf numFmtId="165" fontId="3" fillId="0" borderId="0" xfId="1" applyNumberFormat="1" applyFont="1"/>
    <xf numFmtId="0" fontId="4" fillId="0" borderId="2" xfId="1" applyFont="1" applyBorder="1"/>
    <xf numFmtId="0" fontId="3" fillId="0" borderId="2" xfId="1" applyFont="1" applyBorder="1"/>
    <xf numFmtId="0" fontId="3" fillId="0" borderId="2" xfId="1" applyFont="1" applyBorder="1" applyAlignment="1">
      <alignment horizontal="center" vertical="center"/>
    </xf>
    <xf numFmtId="165" fontId="3" fillId="0" borderId="2" xfId="2" applyNumberFormat="1" applyFont="1" applyFill="1" applyBorder="1" applyAlignment="1">
      <alignment horizontal="center" vertical="center"/>
    </xf>
    <xf numFmtId="0" fontId="3" fillId="0" borderId="4" xfId="5" applyFont="1" applyBorder="1" applyAlignment="1">
      <alignment horizontal="justify" vertical="top" wrapText="1"/>
    </xf>
    <xf numFmtId="165" fontId="3" fillId="0" borderId="4" xfId="3" applyNumberFormat="1" applyFont="1" applyBorder="1" applyAlignment="1">
      <alignment horizontal="center" vertical="center"/>
    </xf>
    <xf numFmtId="0" fontId="3" fillId="0" borderId="5" xfId="5" applyFont="1" applyBorder="1" applyAlignment="1">
      <alignment horizontal="justify" vertical="top" wrapText="1"/>
    </xf>
    <xf numFmtId="2" fontId="3" fillId="0" borderId="5" xfId="4" applyNumberFormat="1" applyFont="1" applyBorder="1" applyAlignment="1">
      <alignment horizontal="center" vertical="top" wrapText="1"/>
    </xf>
    <xf numFmtId="2" fontId="3" fillId="0" borderId="6" xfId="4" applyNumberFormat="1" applyFont="1" applyBorder="1" applyAlignment="1">
      <alignment horizontal="center" vertical="top" wrapText="1"/>
    </xf>
    <xf numFmtId="0" fontId="3" fillId="0" borderId="6" xfId="4" applyFont="1" applyBorder="1" applyAlignment="1">
      <alignment horizontal="center" vertical="top" wrapText="1"/>
    </xf>
    <xf numFmtId="0" fontId="3" fillId="0" borderId="6" xfId="5" applyFont="1" applyBorder="1" applyAlignment="1">
      <alignment horizontal="justify" vertical="top" wrapText="1"/>
    </xf>
    <xf numFmtId="0" fontId="3" fillId="0" borderId="6" xfId="4" applyFont="1" applyBorder="1" applyAlignment="1">
      <alignment horizontal="center" vertical="center"/>
    </xf>
    <xf numFmtId="164" fontId="3" fillId="0" borderId="6" xfId="3" applyNumberFormat="1" applyFont="1" applyBorder="1" applyAlignment="1">
      <alignment horizontal="center" vertical="center"/>
    </xf>
    <xf numFmtId="165" fontId="3" fillId="0" borderId="6" xfId="2" applyNumberFormat="1" applyFont="1" applyFill="1" applyBorder="1" applyAlignment="1">
      <alignment horizontal="center" vertical="center"/>
    </xf>
    <xf numFmtId="0" fontId="4" fillId="0" borderId="4" xfId="4" applyFont="1" applyBorder="1" applyAlignment="1">
      <alignment horizontal="center" vertical="top" wrapText="1"/>
    </xf>
    <xf numFmtId="0" fontId="3" fillId="0" borderId="4" xfId="4" applyFont="1" applyBorder="1" applyAlignment="1">
      <alignment horizontal="justify" vertical="top" wrapText="1"/>
    </xf>
    <xf numFmtId="0" fontId="4" fillId="0" borderId="5" xfId="4" applyFont="1" applyBorder="1" applyAlignment="1">
      <alignment horizontal="center" vertical="top" wrapText="1"/>
    </xf>
    <xf numFmtId="0" fontId="3" fillId="0" borderId="4" xfId="4" applyFont="1" applyBorder="1" applyAlignment="1">
      <alignment horizontal="center" vertical="top"/>
    </xf>
    <xf numFmtId="0" fontId="3" fillId="0" borderId="5" xfId="4" applyFont="1" applyBorder="1" applyAlignment="1">
      <alignment horizontal="center" vertical="top"/>
    </xf>
    <xf numFmtId="0" fontId="4" fillId="0" borderId="5" xfId="4" applyFont="1" applyBorder="1" applyAlignment="1">
      <alignment horizontal="center" vertical="center"/>
    </xf>
    <xf numFmtId="0" fontId="3" fillId="0" borderId="5" xfId="4" applyFont="1" applyBorder="1" applyAlignment="1">
      <alignment horizontal="right" vertical="top"/>
    </xf>
    <xf numFmtId="2" fontId="3" fillId="0" borderId="7" xfId="4" applyNumberFormat="1" applyFont="1" applyBorder="1" applyAlignment="1">
      <alignment horizontal="center" vertical="top"/>
    </xf>
    <xf numFmtId="2" fontId="3" fillId="0" borderId="7" xfId="4" applyNumberFormat="1" applyFont="1" applyBorder="1" applyAlignment="1">
      <alignment horizontal="center" vertical="center" wrapText="1"/>
    </xf>
    <xf numFmtId="0" fontId="3" fillId="0" borderId="7" xfId="5" applyFont="1" applyBorder="1" applyAlignment="1">
      <alignment horizontal="justify" vertical="top" wrapText="1"/>
    </xf>
    <xf numFmtId="0" fontId="3" fillId="0" borderId="7" xfId="4" applyFont="1" applyBorder="1" applyAlignment="1">
      <alignment horizontal="center" vertical="center"/>
    </xf>
    <xf numFmtId="164" fontId="3" fillId="0" borderId="7" xfId="3" applyNumberFormat="1" applyFont="1" applyBorder="1" applyAlignment="1">
      <alignment horizontal="center" vertical="center"/>
    </xf>
    <xf numFmtId="165" fontId="3" fillId="0" borderId="7" xfId="2" applyNumberFormat="1" applyFont="1" applyFill="1" applyBorder="1" applyAlignment="1">
      <alignment horizontal="center" vertical="center"/>
    </xf>
    <xf numFmtId="0" fontId="4" fillId="0" borderId="2" xfId="1" applyFont="1" applyBorder="1" applyAlignment="1">
      <alignment vertical="center"/>
    </xf>
    <xf numFmtId="2" fontId="3" fillId="0" borderId="4" xfId="4" applyNumberFormat="1" applyFont="1" applyBorder="1" applyAlignment="1">
      <alignment horizontal="center" vertical="center" wrapText="1"/>
    </xf>
    <xf numFmtId="0" fontId="4" fillId="0" borderId="4" xfId="1" applyFont="1" applyBorder="1" applyAlignment="1">
      <alignment vertical="center"/>
    </xf>
    <xf numFmtId="2" fontId="3" fillId="0" borderId="5" xfId="4" applyNumberFormat="1" applyFont="1" applyBorder="1" applyAlignment="1">
      <alignment horizontal="center" vertical="center" wrapText="1"/>
    </xf>
    <xf numFmtId="0" fontId="3" fillId="0" borderId="5" xfId="4" applyFont="1" applyBorder="1" applyAlignment="1">
      <alignment horizontal="center" vertical="center" wrapText="1"/>
    </xf>
    <xf numFmtId="2" fontId="3" fillId="0" borderId="8" xfId="4" applyNumberFormat="1" applyFont="1" applyBorder="1" applyAlignment="1">
      <alignment horizontal="center" vertical="center" wrapText="1"/>
    </xf>
    <xf numFmtId="0" fontId="3" fillId="0" borderId="8" xfId="5" applyFont="1" applyBorder="1" applyAlignment="1">
      <alignment horizontal="justify" vertical="top" wrapText="1"/>
    </xf>
    <xf numFmtId="0" fontId="3" fillId="0" borderId="8" xfId="4" applyFont="1" applyBorder="1" applyAlignment="1">
      <alignment horizontal="center" vertical="center"/>
    </xf>
    <xf numFmtId="165" fontId="3" fillId="0" borderId="8" xfId="3" applyNumberFormat="1" applyFont="1" applyBorder="1" applyAlignment="1">
      <alignment horizontal="center" vertical="center"/>
    </xf>
    <xf numFmtId="164" fontId="3" fillId="0" borderId="8" xfId="3" applyNumberFormat="1" applyFont="1" applyBorder="1" applyAlignment="1">
      <alignment horizontal="center" vertical="center"/>
    </xf>
    <xf numFmtId="165" fontId="3" fillId="0" borderId="8" xfId="2" applyNumberFormat="1" applyFont="1" applyFill="1" applyBorder="1" applyAlignment="1">
      <alignment horizontal="center" vertical="center"/>
    </xf>
    <xf numFmtId="166" fontId="3" fillId="0" borderId="0" xfId="1" applyNumberFormat="1" applyFont="1"/>
    <xf numFmtId="3" fontId="3" fillId="0" borderId="5" xfId="4" applyNumberFormat="1" applyFont="1" applyBorder="1" applyAlignment="1">
      <alignment horizontal="left" vertical="top"/>
    </xf>
    <xf numFmtId="0" fontId="3" fillId="0" borderId="5" xfId="1" applyFont="1" applyBorder="1" applyAlignment="1">
      <alignment horizontal="justify" vertical="center" wrapText="1"/>
    </xf>
    <xf numFmtId="0" fontId="3" fillId="0" borderId="5" xfId="1" applyFont="1" applyBorder="1" applyAlignment="1">
      <alignment vertical="center"/>
    </xf>
    <xf numFmtId="43" fontId="3" fillId="0" borderId="0" xfId="1" applyNumberFormat="1" applyFont="1"/>
    <xf numFmtId="164" fontId="3" fillId="0" borderId="4" xfId="4" applyNumberFormat="1" applyFont="1" applyBorder="1" applyAlignment="1">
      <alignment horizontal="center" vertical="center"/>
    </xf>
    <xf numFmtId="0" fontId="4" fillId="4" borderId="0" xfId="1" applyFont="1" applyFill="1"/>
    <xf numFmtId="0" fontId="3" fillId="4" borderId="0" xfId="1" applyFont="1" applyFill="1" applyAlignment="1">
      <alignment horizontal="center" vertical="center"/>
    </xf>
    <xf numFmtId="0" fontId="4" fillId="4" borderId="3" xfId="3" applyFont="1" applyFill="1" applyBorder="1" applyAlignment="1">
      <alignment horizontal="center" vertical="center"/>
    </xf>
    <xf numFmtId="0" fontId="3" fillId="4" borderId="2" xfId="4" applyFont="1" applyFill="1" applyBorder="1" applyAlignment="1">
      <alignment horizontal="center" vertical="center"/>
    </xf>
    <xf numFmtId="164" fontId="3" fillId="4" borderId="4" xfId="4" applyNumberFormat="1" applyFont="1" applyFill="1" applyBorder="1" applyAlignment="1">
      <alignment horizontal="center" vertical="center"/>
    </xf>
    <xf numFmtId="0" fontId="3" fillId="4" borderId="5" xfId="4" applyFont="1" applyFill="1" applyBorder="1" applyAlignment="1">
      <alignment horizontal="center" vertical="center"/>
    </xf>
    <xf numFmtId="0" fontId="3" fillId="4" borderId="2" xfId="5" applyFont="1" applyFill="1" applyBorder="1" applyAlignment="1">
      <alignment horizontal="center" vertical="center"/>
    </xf>
    <xf numFmtId="0" fontId="3" fillId="4" borderId="2" xfId="1" applyFont="1" applyFill="1" applyBorder="1" applyAlignment="1">
      <alignment horizontal="center" vertical="center"/>
    </xf>
    <xf numFmtId="0" fontId="3" fillId="4" borderId="4" xfId="4" applyFont="1" applyFill="1" applyBorder="1" applyAlignment="1">
      <alignment horizontal="center" vertical="center"/>
    </xf>
    <xf numFmtId="0" fontId="3" fillId="4" borderId="6" xfId="4" applyFont="1" applyFill="1" applyBorder="1" applyAlignment="1">
      <alignment horizontal="center" vertical="center"/>
    </xf>
    <xf numFmtId="0" fontId="4" fillId="4" borderId="5" xfId="4" applyFont="1" applyFill="1" applyBorder="1" applyAlignment="1">
      <alignment horizontal="center" vertical="center"/>
    </xf>
    <xf numFmtId="0" fontId="3" fillId="4" borderId="7" xfId="4" applyFont="1" applyFill="1" applyBorder="1" applyAlignment="1">
      <alignment horizontal="center" vertical="center"/>
    </xf>
    <xf numFmtId="0" fontId="3" fillId="4" borderId="8" xfId="4" applyFont="1" applyFill="1" applyBorder="1" applyAlignment="1">
      <alignment horizontal="center" vertical="center"/>
    </xf>
    <xf numFmtId="0" fontId="9" fillId="0" borderId="0" xfId="1" applyFont="1"/>
    <xf numFmtId="0" fontId="9" fillId="0" borderId="2" xfId="4" applyFont="1" applyBorder="1" applyAlignment="1">
      <alignment horizontal="center" vertical="center"/>
    </xf>
    <xf numFmtId="164" fontId="9" fillId="0" borderId="2" xfId="2" applyFont="1" applyFill="1" applyBorder="1" applyAlignment="1">
      <alignment horizontal="center" vertical="top"/>
    </xf>
    <xf numFmtId="0" fontId="9" fillId="0" borderId="4" xfId="4" applyFont="1" applyBorder="1" applyAlignment="1">
      <alignment horizontal="center" vertical="top" wrapText="1"/>
    </xf>
    <xf numFmtId="0" fontId="9" fillId="0" borderId="4" xfId="4" applyFont="1" applyBorder="1" applyAlignment="1">
      <alignment horizontal="center" vertical="center"/>
    </xf>
    <xf numFmtId="0" fontId="9" fillId="0" borderId="0" xfId="1" applyFont="1" applyAlignment="1">
      <alignment horizontal="center" vertical="center"/>
    </xf>
    <xf numFmtId="164" fontId="9" fillId="0" borderId="0" xfId="1" applyNumberFormat="1" applyFont="1"/>
    <xf numFmtId="0" fontId="9" fillId="0" borderId="5" xfId="4" applyFont="1" applyBorder="1" applyAlignment="1">
      <alignment horizontal="center" vertical="top" wrapText="1"/>
    </xf>
    <xf numFmtId="0" fontId="9" fillId="0" borderId="5" xfId="4" applyFont="1" applyBorder="1" applyAlignment="1">
      <alignment horizontal="center" vertical="center"/>
    </xf>
    <xf numFmtId="164" fontId="9" fillId="0" borderId="5" xfId="3" applyNumberFormat="1" applyFont="1" applyBorder="1" applyAlignment="1">
      <alignment horizontal="center" vertical="center"/>
    </xf>
    <xf numFmtId="0" fontId="9" fillId="0" borderId="2" xfId="5" applyFont="1" applyBorder="1" applyAlignment="1">
      <alignment vertical="center"/>
    </xf>
    <xf numFmtId="0" fontId="9" fillId="0" borderId="2" xfId="5" applyFont="1" applyBorder="1" applyAlignment="1">
      <alignment horizontal="center" vertical="center"/>
    </xf>
    <xf numFmtId="164" fontId="9" fillId="0" borderId="2" xfId="3" applyNumberFormat="1" applyFont="1" applyBorder="1" applyAlignment="1">
      <alignment horizontal="center" vertical="center"/>
    </xf>
    <xf numFmtId="165" fontId="9" fillId="0" borderId="0" xfId="1" applyNumberFormat="1" applyFont="1"/>
    <xf numFmtId="0" fontId="9" fillId="0" borderId="2" xfId="1" applyFont="1" applyBorder="1" applyAlignment="1">
      <alignment horizontal="center" vertical="center"/>
    </xf>
    <xf numFmtId="0" fontId="8" fillId="0" borderId="4" xfId="4" applyFont="1" applyBorder="1" applyAlignment="1">
      <alignment horizontal="center" vertical="top" wrapText="1"/>
    </xf>
    <xf numFmtId="0" fontId="8" fillId="0" borderId="5" xfId="4" applyFont="1" applyBorder="1" applyAlignment="1">
      <alignment horizontal="center" vertical="top" wrapText="1"/>
    </xf>
    <xf numFmtId="0" fontId="9" fillId="0" borderId="4" xfId="4" applyFont="1" applyBorder="1" applyAlignment="1">
      <alignment horizontal="center" vertical="top"/>
    </xf>
    <xf numFmtId="2" fontId="9" fillId="0" borderId="7" xfId="4" applyNumberFormat="1" applyFont="1" applyBorder="1" applyAlignment="1">
      <alignment horizontal="center" vertical="top"/>
    </xf>
    <xf numFmtId="2" fontId="9" fillId="0" borderId="7" xfId="4" applyNumberFormat="1" applyFont="1" applyBorder="1" applyAlignment="1">
      <alignment horizontal="center" vertical="center" wrapText="1"/>
    </xf>
    <xf numFmtId="0" fontId="9" fillId="0" borderId="7" xfId="4" applyFont="1" applyBorder="1" applyAlignment="1">
      <alignment horizontal="center" vertical="center"/>
    </xf>
    <xf numFmtId="164" fontId="9" fillId="0" borderId="7" xfId="3" applyNumberFormat="1" applyFont="1" applyBorder="1" applyAlignment="1">
      <alignment horizontal="center" vertical="center"/>
    </xf>
    <xf numFmtId="166" fontId="9" fillId="0" borderId="0" xfId="1" applyNumberFormat="1" applyFont="1"/>
    <xf numFmtId="2" fontId="9" fillId="0" borderId="2" xfId="4" applyNumberFormat="1" applyFont="1" applyBorder="1" applyAlignment="1">
      <alignment horizontal="center" vertical="center" wrapText="1"/>
    </xf>
    <xf numFmtId="164" fontId="9" fillId="0" borderId="0" xfId="2" applyFont="1" applyFill="1"/>
    <xf numFmtId="0" fontId="11" fillId="0" borderId="2" xfId="1" applyFont="1" applyBorder="1" applyAlignment="1">
      <alignment horizontal="center" vertical="center"/>
    </xf>
    <xf numFmtId="0" fontId="8" fillId="3" borderId="2" xfId="3" applyFont="1" applyFill="1" applyBorder="1" applyAlignment="1">
      <alignment horizontal="center" vertical="center" wrapText="1"/>
    </xf>
    <xf numFmtId="0" fontId="8" fillId="3" borderId="2" xfId="3" applyFont="1" applyFill="1" applyBorder="1" applyAlignment="1">
      <alignment horizontal="center" vertical="center"/>
    </xf>
    <xf numFmtId="164" fontId="8" fillId="3" borderId="2" xfId="2" applyFont="1" applyFill="1" applyBorder="1" applyAlignment="1">
      <alignment horizontal="center" vertical="center"/>
    </xf>
    <xf numFmtId="0" fontId="9" fillId="0" borderId="2" xfId="3" applyFont="1" applyBorder="1" applyAlignment="1">
      <alignment horizontal="center" vertical="top"/>
    </xf>
    <xf numFmtId="164" fontId="10" fillId="0" borderId="4" xfId="3" applyNumberFormat="1" applyFont="1" applyBorder="1" applyAlignment="1">
      <alignment horizontal="center" vertical="center"/>
    </xf>
    <xf numFmtId="164" fontId="10" fillId="0" borderId="5" xfId="3" applyNumberFormat="1" applyFont="1" applyBorder="1" applyAlignment="1">
      <alignment horizontal="center" vertical="center"/>
    </xf>
    <xf numFmtId="0" fontId="11" fillId="0" borderId="2" xfId="1" applyFont="1" applyBorder="1"/>
    <xf numFmtId="44" fontId="9" fillId="0" borderId="4" xfId="3" applyNumberFormat="1" applyFont="1" applyBorder="1" applyAlignment="1">
      <alignment horizontal="center" vertical="center"/>
    </xf>
    <xf numFmtId="44" fontId="9" fillId="0" borderId="4" xfId="2" applyNumberFormat="1" applyFont="1" applyFill="1" applyBorder="1" applyAlignment="1">
      <alignment horizontal="center" vertical="center"/>
    </xf>
    <xf numFmtId="44" fontId="9" fillId="0" borderId="5" xfId="3" applyNumberFormat="1" applyFont="1" applyBorder="1" applyAlignment="1">
      <alignment horizontal="center" vertical="center"/>
    </xf>
    <xf numFmtId="44" fontId="9" fillId="0" borderId="5" xfId="2" applyNumberFormat="1" applyFont="1" applyFill="1" applyBorder="1" applyAlignment="1">
      <alignment horizontal="center" vertical="center"/>
    </xf>
    <xf numFmtId="44" fontId="9" fillId="0" borderId="2" xfId="3" applyNumberFormat="1" applyFont="1" applyBorder="1" applyAlignment="1">
      <alignment horizontal="center" vertical="center"/>
    </xf>
    <xf numFmtId="44" fontId="8" fillId="0" borderId="2" xfId="2" applyNumberFormat="1" applyFont="1" applyFill="1" applyBorder="1" applyAlignment="1">
      <alignment horizontal="center" vertical="center"/>
    </xf>
    <xf numFmtId="44" fontId="9" fillId="0" borderId="2" xfId="2" applyNumberFormat="1" applyFont="1" applyFill="1" applyBorder="1" applyAlignment="1">
      <alignment horizontal="center" vertical="center"/>
    </xf>
    <xf numFmtId="44" fontId="9" fillId="0" borderId="7" xfId="3" applyNumberFormat="1" applyFont="1" applyBorder="1" applyAlignment="1">
      <alignment horizontal="center" vertical="center"/>
    </xf>
    <xf numFmtId="44" fontId="9" fillId="0" borderId="7" xfId="2" applyNumberFormat="1" applyFont="1" applyFill="1" applyBorder="1" applyAlignment="1">
      <alignment horizontal="center" vertical="center"/>
    </xf>
    <xf numFmtId="44" fontId="9" fillId="0" borderId="0" xfId="2" applyNumberFormat="1" applyFont="1" applyFill="1"/>
    <xf numFmtId="44" fontId="11" fillId="0" borderId="2" xfId="2" applyNumberFormat="1" applyFont="1" applyFill="1" applyBorder="1"/>
    <xf numFmtId="44" fontId="7" fillId="4" borderId="2" xfId="2" applyNumberFormat="1" applyFont="1" applyFill="1" applyBorder="1"/>
    <xf numFmtId="0" fontId="9" fillId="5" borderId="4" xfId="4" applyFont="1" applyFill="1" applyBorder="1" applyAlignment="1">
      <alignment horizontal="justify" vertical="top" wrapText="1"/>
    </xf>
    <xf numFmtId="0" fontId="9" fillId="5" borderId="5" xfId="4" applyFont="1" applyFill="1" applyBorder="1" applyAlignment="1">
      <alignment horizontal="justify" vertical="top"/>
    </xf>
    <xf numFmtId="0" fontId="8" fillId="5" borderId="2" xfId="5" applyFont="1" applyFill="1" applyBorder="1" applyAlignment="1">
      <alignment horizontal="right" vertical="top" wrapText="1"/>
    </xf>
    <xf numFmtId="0" fontId="9" fillId="5" borderId="2" xfId="1" applyFont="1" applyFill="1" applyBorder="1"/>
    <xf numFmtId="0" fontId="9" fillId="5" borderId="5" xfId="4" applyFont="1" applyFill="1" applyBorder="1" applyAlignment="1">
      <alignment horizontal="justify" vertical="top" wrapText="1"/>
    </xf>
    <xf numFmtId="0" fontId="9" fillId="5" borderId="7" xfId="5" applyFont="1" applyFill="1" applyBorder="1" applyAlignment="1">
      <alignment horizontal="justify" vertical="top" wrapText="1"/>
    </xf>
    <xf numFmtId="3" fontId="9" fillId="5" borderId="5" xfId="4" applyNumberFormat="1" applyFont="1" applyFill="1" applyBorder="1" applyAlignment="1">
      <alignment horizontal="left" vertical="top" wrapText="1"/>
    </xf>
    <xf numFmtId="0" fontId="9" fillId="5" borderId="2" xfId="4" applyFont="1" applyFill="1" applyBorder="1" applyAlignment="1">
      <alignment horizontal="justify" vertical="top" wrapText="1"/>
    </xf>
    <xf numFmtId="164" fontId="9" fillId="0" borderId="4" xfId="3" applyNumberFormat="1" applyFont="1" applyBorder="1" applyAlignment="1">
      <alignment horizontal="center" vertical="center"/>
    </xf>
    <xf numFmtId="167" fontId="9" fillId="0" borderId="5" xfId="3" applyNumberFormat="1" applyFont="1" applyBorder="1" applyAlignment="1">
      <alignment horizontal="center" vertical="center"/>
    </xf>
    <xf numFmtId="0" fontId="9" fillId="0" borderId="2" xfId="5" applyFont="1" applyBorder="1" applyAlignment="1">
      <alignment vertical="center" wrapText="1"/>
    </xf>
    <xf numFmtId="0" fontId="8" fillId="0" borderId="2" xfId="1" applyFont="1" applyBorder="1" applyAlignment="1">
      <alignment wrapText="1"/>
    </xf>
    <xf numFmtId="0" fontId="8" fillId="0" borderId="2" xfId="1" applyFont="1" applyBorder="1" applyAlignment="1">
      <alignment vertical="center" wrapText="1"/>
    </xf>
    <xf numFmtId="0" fontId="9" fillId="0" borderId="5" xfId="4" applyFont="1" applyBorder="1" applyAlignment="1">
      <alignment horizontal="right" vertical="top" wrapText="1"/>
    </xf>
    <xf numFmtId="0" fontId="9" fillId="0" borderId="5" xfId="4" applyFont="1" applyBorder="1" applyAlignment="1">
      <alignment horizontal="center" vertical="center" wrapText="1"/>
    </xf>
    <xf numFmtId="0" fontId="9" fillId="0" borderId="0" xfId="1" applyFont="1" applyAlignment="1">
      <alignment wrapText="1"/>
    </xf>
    <xf numFmtId="0" fontId="8" fillId="5" borderId="2" xfId="3" applyFont="1" applyFill="1" applyBorder="1" applyAlignment="1">
      <alignment horizontal="center" vertical="center"/>
    </xf>
    <xf numFmtId="0" fontId="9" fillId="5" borderId="4" xfId="5" applyFont="1" applyFill="1" applyBorder="1" applyAlignment="1">
      <alignment horizontal="justify" vertical="top" wrapText="1"/>
    </xf>
    <xf numFmtId="0" fontId="9" fillId="5" borderId="5" xfId="5" applyFont="1" applyFill="1" applyBorder="1" applyAlignment="1">
      <alignment horizontal="justify" vertical="top" wrapText="1"/>
    </xf>
    <xf numFmtId="0" fontId="9" fillId="5" borderId="0" xfId="1" applyFont="1" applyFill="1"/>
    <xf numFmtId="0" fontId="7" fillId="5" borderId="2" xfId="5" applyFont="1" applyFill="1" applyBorder="1" applyAlignment="1">
      <alignment horizontal="right" vertical="top"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5" fillId="0" borderId="0" xfId="1" applyFont="1" applyAlignment="1">
      <alignment horizontal="center" vertical="center"/>
    </xf>
    <xf numFmtId="0" fontId="8" fillId="3" borderId="2" xfId="1" applyFont="1" applyFill="1" applyBorder="1" applyAlignment="1">
      <alignment horizontal="center" vertical="center"/>
    </xf>
    <xf numFmtId="0" fontId="8" fillId="0" borderId="3" xfId="4" applyFont="1" applyBorder="1" applyAlignment="1">
      <alignment horizontal="left" vertical="top" wrapText="1"/>
    </xf>
    <xf numFmtId="0" fontId="8" fillId="0" borderId="9" xfId="4" applyFont="1" applyBorder="1" applyAlignment="1">
      <alignment horizontal="left" vertical="top" wrapText="1"/>
    </xf>
  </cellXfs>
  <cellStyles count="6">
    <cellStyle name="Comma 3" xfId="2" xr:uid="{9427FBD7-010C-45A6-B3D4-6E373FAF7419}"/>
    <cellStyle name="Normal" xfId="0" builtinId="0"/>
    <cellStyle name="Normal 2" xfId="3" xr:uid="{8657F831-8510-49EA-B183-47806E059038}"/>
    <cellStyle name="Normal 2 2" xfId="4" xr:uid="{EAC5F704-EB74-4346-AC12-17BC83D4652F}"/>
    <cellStyle name="Normal 4" xfId="1" xr:uid="{3699617E-1657-4648-A43C-174C578FA7BA}"/>
    <cellStyle name="Normal_Agra-Bharatpur-BOQ" xfId="5" xr:uid="{D728CCCD-FE4B-45EE-90E5-B19B143A04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82E1-D035-4334-A7B4-C1783FD6AD12}">
  <dimension ref="A1:J34"/>
  <sheetViews>
    <sheetView zoomScale="80" zoomScaleNormal="80" workbookViewId="0">
      <pane ySplit="3" topLeftCell="A31" activePane="bottomLeft" state="frozen"/>
      <selection pane="bottomLeft" activeCell="B4" sqref="B4:C4"/>
    </sheetView>
  </sheetViews>
  <sheetFormatPr defaultColWidth="9.1796875" defaultRowHeight="17" x14ac:dyDescent="0.7"/>
  <cols>
    <col min="1" max="1" width="5.1796875" style="90" bestFit="1" customWidth="1"/>
    <col min="2" max="2" width="15.1796875" style="150" customWidth="1"/>
    <col min="3" max="3" width="127.90625" style="154" bestFit="1" customWidth="1"/>
    <col min="4" max="4" width="6.6328125" style="95" customWidth="1"/>
    <col min="5" max="5" width="10.453125" style="90" bestFit="1" customWidth="1"/>
    <col min="6" max="6" width="10.453125" style="114" bestFit="1" customWidth="1"/>
    <col min="7" max="7" width="20.90625" style="114" bestFit="1" customWidth="1"/>
    <col min="8" max="8" width="35.1796875" style="90" bestFit="1" customWidth="1"/>
    <col min="9" max="9" width="9.81640625" style="90" bestFit="1" customWidth="1"/>
    <col min="10" max="10" width="32.453125" style="90" customWidth="1"/>
    <col min="11" max="11" width="14.26953125" style="90" bestFit="1" customWidth="1"/>
    <col min="12" max="16384" width="9.1796875" style="90"/>
  </cols>
  <sheetData>
    <row r="1" spans="1:10" ht="18" customHeight="1" x14ac:dyDescent="0.7">
      <c r="A1" s="159" t="str">
        <f>UPPER("Abstract of Quantities")</f>
        <v>ABSTRACT OF QUANTITIES</v>
      </c>
      <c r="B1" s="159"/>
      <c r="C1" s="159"/>
      <c r="D1" s="159"/>
      <c r="E1" s="159"/>
      <c r="F1" s="159"/>
      <c r="G1" s="159"/>
    </row>
    <row r="2" spans="1:10" ht="13.5" customHeight="1" x14ac:dyDescent="0.7">
      <c r="A2" s="159"/>
      <c r="B2" s="159"/>
      <c r="C2" s="159"/>
      <c r="D2" s="159"/>
      <c r="E2" s="159"/>
      <c r="F2" s="159"/>
      <c r="G2" s="159"/>
    </row>
    <row r="3" spans="1:10" x14ac:dyDescent="0.7">
      <c r="A3" s="116" t="s">
        <v>1</v>
      </c>
      <c r="B3" s="116"/>
      <c r="C3" s="151" t="s">
        <v>2</v>
      </c>
      <c r="D3" s="117" t="s">
        <v>3</v>
      </c>
      <c r="E3" s="117" t="s">
        <v>4</v>
      </c>
      <c r="F3" s="118" t="s">
        <v>5</v>
      </c>
      <c r="G3" s="118" t="s">
        <v>6</v>
      </c>
    </row>
    <row r="4" spans="1:10" ht="19" customHeight="1" x14ac:dyDescent="0.7">
      <c r="A4" s="93">
        <v>1</v>
      </c>
      <c r="B4" s="160" t="s">
        <v>7</v>
      </c>
      <c r="C4" s="161"/>
      <c r="D4" s="91"/>
      <c r="E4" s="119"/>
      <c r="F4" s="92"/>
      <c r="G4" s="92"/>
    </row>
    <row r="5" spans="1:10" ht="238" x14ac:dyDescent="0.7">
      <c r="A5" s="93">
        <f>A4+0.01</f>
        <v>1.01</v>
      </c>
      <c r="B5" s="93"/>
      <c r="C5" s="135" t="s">
        <v>179</v>
      </c>
      <c r="D5" s="94" t="s">
        <v>9</v>
      </c>
      <c r="E5" s="120">
        <v>1</v>
      </c>
      <c r="F5" s="123"/>
      <c r="G5" s="124">
        <f>ROUND(E5*F5,0)</f>
        <v>0</v>
      </c>
      <c r="H5" s="95"/>
      <c r="I5" s="96"/>
      <c r="J5" s="96"/>
    </row>
    <row r="6" spans="1:10" ht="34" x14ac:dyDescent="0.7">
      <c r="A6" s="93">
        <f>A5+0.01</f>
        <v>1.02</v>
      </c>
      <c r="B6" s="97"/>
      <c r="C6" s="136" t="s">
        <v>172</v>
      </c>
      <c r="D6" s="98" t="s">
        <v>13</v>
      </c>
      <c r="E6" s="121">
        <v>15</v>
      </c>
      <c r="F6" s="125"/>
      <c r="G6" s="126">
        <f t="shared" ref="G6" si="0">ROUND(E6*F6,0)</f>
        <v>0</v>
      </c>
      <c r="I6" s="96"/>
      <c r="J6" s="96"/>
    </row>
    <row r="7" spans="1:10" x14ac:dyDescent="0.7">
      <c r="A7" s="100"/>
      <c r="B7" s="145"/>
      <c r="C7" s="137" t="s">
        <v>25</v>
      </c>
      <c r="D7" s="101"/>
      <c r="E7" s="102">
        <f>'BOQ-Xn 268+150'!F15+'BOQ-Xn 272+820'!F15+'BOQ-Xn 307'!F15+'BOQ-X 317+450'!F15+'BOQ-Xn 326+500'!F15+'BOQ-X 344+770'!F15+'BOQ-X 347+600'!F15+'BOQ-X 356+300'!F15+'BOQ-Xn 360+550'!F15+'BOQ-X 373+950'!F15+'BOQ-Xn 380+000'!E15+'BOQ-X 389+400'!F15+'BOQ-X 394+000'!F15+'BOQ-X 409+650'!F15+'BOQ-Xn 412+000'!F15</f>
        <v>0</v>
      </c>
      <c r="F7" s="127"/>
      <c r="G7" s="128">
        <f>SUM(G5:G6)</f>
        <v>0</v>
      </c>
      <c r="H7" s="103"/>
      <c r="I7" s="96"/>
      <c r="J7" s="96"/>
    </row>
    <row r="8" spans="1:10" ht="34" x14ac:dyDescent="0.7">
      <c r="A8" s="93">
        <v>2</v>
      </c>
      <c r="B8" s="146" t="s">
        <v>26</v>
      </c>
      <c r="C8" s="138"/>
      <c r="D8" s="104"/>
      <c r="E8" s="102">
        <f>'BOQ-Xn 268+150'!F16+'BOQ-Xn 272+820'!F16+'BOQ-Xn 307'!F16+'BOQ-X 317+450'!F16+'BOQ-Xn 326+500'!F16+'BOQ-X 344+770'!F16+'BOQ-X 347+600'!F16+'BOQ-X 356+300'!F16+'BOQ-Xn 360+550'!F16+'BOQ-X 373+950'!F16+'BOQ-Xn 380+000'!E16+'BOQ-X 389+400'!F16+'BOQ-X 394+000'!F16+'BOQ-X 409+650'!F16+'BOQ-Xn 412+000'!F16</f>
        <v>0</v>
      </c>
      <c r="F8" s="127"/>
      <c r="G8" s="129"/>
      <c r="I8" s="96"/>
      <c r="J8" s="96"/>
    </row>
    <row r="9" spans="1:10" ht="238" x14ac:dyDescent="0.7">
      <c r="A9" s="93">
        <f>A8+0.01</f>
        <v>2.0099999999999998</v>
      </c>
      <c r="B9" s="93"/>
      <c r="C9" s="152" t="s">
        <v>180</v>
      </c>
      <c r="D9" s="94" t="s">
        <v>16</v>
      </c>
      <c r="E9" s="143">
        <f>'BOQ-Xn 268+150'!F17+'BOQ-Xn 272+820'!F17+'BOQ-Xn 307'!F17+'BOQ-X 317+450'!F17+'BOQ-Xn 326+500'!F17+'BOQ-X 344+770'!F17+'BOQ-X 347+600'!F17+'BOQ-X 356+300'!F17+'BOQ-Xn 360+550'!F17+'BOQ-X 373+950'!F17+'BOQ-Xn 380+000'!E17+'BOQ-X 389+400'!F17+'BOQ-X 394+000'!F17+'BOQ-X 409+650'!F17+'BOQ-Xn 412+000'!F17</f>
        <v>2581</v>
      </c>
      <c r="F9" s="123"/>
      <c r="G9" s="124">
        <f t="shared" ref="G9:G12" si="1">ROUND(E9*F9,0)</f>
        <v>0</v>
      </c>
      <c r="I9" s="96"/>
      <c r="J9" s="96"/>
    </row>
    <row r="10" spans="1:10" ht="289" x14ac:dyDescent="0.7">
      <c r="A10" s="93">
        <f t="shared" ref="A10:A12" si="2">A9+0.01</f>
        <v>2.0199999999999996</v>
      </c>
      <c r="B10" s="97"/>
      <c r="C10" s="153" t="s">
        <v>182</v>
      </c>
      <c r="D10" s="98" t="s">
        <v>16</v>
      </c>
      <c r="E10" s="99">
        <f>'BOQ-Xn 268+150'!F22+'BOQ-Xn 272+820'!F22+'BOQ-Xn 307'!F22+'BOQ-X 317+450'!F22+'BOQ-Xn 326+500'!F22+'BOQ-X 344+770'!F22+'BOQ-X 347+600'!F22+'BOQ-X 356+300'!F22+'BOQ-Xn 360+550'!F22+'BOQ-X 373+950'!F22+'BOQ-Xn 380+000'!E22+'BOQ-X 389+400'!F22+'BOQ-X 394+000'!F22+'BOQ-X 409+650'!F22+'BOQ-Xn 412+000'!F22</f>
        <v>3155</v>
      </c>
      <c r="F10" s="125"/>
      <c r="G10" s="126">
        <f t="shared" si="1"/>
        <v>0</v>
      </c>
      <c r="I10" s="96"/>
      <c r="J10" s="96"/>
    </row>
    <row r="11" spans="1:10" ht="289" x14ac:dyDescent="0.7">
      <c r="A11" s="93">
        <f t="shared" si="2"/>
        <v>2.0299999999999994</v>
      </c>
      <c r="B11" s="97"/>
      <c r="C11" s="153" t="s">
        <v>181</v>
      </c>
      <c r="D11" s="98" t="s">
        <v>16</v>
      </c>
      <c r="E11" s="99">
        <f>'BOQ-Xn 268+150'!F23+'BOQ-Xn 272+820'!F23+'BOQ-Xn 307'!F23+'BOQ-X 317+450'!F23+'BOQ-Xn 326+500'!F23+'BOQ-X 344+770'!F23+'BOQ-X 347+600'!F23+'BOQ-X 356+300'!F23+'BOQ-Xn 360+550'!F23+'BOQ-X 373+950'!F23+'BOQ-Xn 380+000'!E23+'BOQ-X 389+400'!F23+'BOQ-X 394+000'!F23+'BOQ-X 409+650'!F23+'BOQ-Xn 412+000'!F23</f>
        <v>1777.1999999999998</v>
      </c>
      <c r="F11" s="125"/>
      <c r="G11" s="126">
        <f t="shared" si="1"/>
        <v>0</v>
      </c>
      <c r="I11" s="96"/>
      <c r="J11" s="96"/>
    </row>
    <row r="12" spans="1:10" ht="238" x14ac:dyDescent="0.7">
      <c r="A12" s="93">
        <f t="shared" si="2"/>
        <v>2.0399999999999991</v>
      </c>
      <c r="B12" s="97"/>
      <c r="C12" s="153" t="s">
        <v>183</v>
      </c>
      <c r="D12" s="98" t="s">
        <v>16</v>
      </c>
      <c r="E12" s="99">
        <f>'BOQ-Xn 268+150'!F24+'BOQ-Xn 272+820'!F24+'BOQ-Xn 307'!F24+'BOQ-X 317+450'!F24+'BOQ-Xn 326+500'!F24+'BOQ-X 344+770'!F24+'BOQ-X 347+600'!F24+'BOQ-X 356+300'!F24+'BOQ-Xn 360+550'!F24+'BOQ-X 373+950'!F24+'BOQ-Xn 380+000'!E24+'BOQ-X 389+400'!F24+'BOQ-X 394+000'!F24+'BOQ-X 409+650'!F24+'BOQ-Xn 412+000'!F24</f>
        <v>196.6</v>
      </c>
      <c r="F12" s="125"/>
      <c r="G12" s="126">
        <f t="shared" si="1"/>
        <v>0</v>
      </c>
      <c r="I12" s="96"/>
      <c r="J12" s="96"/>
    </row>
    <row r="13" spans="1:10" ht="15.75" customHeight="1" x14ac:dyDescent="0.7">
      <c r="A13" s="100"/>
      <c r="B13" s="145"/>
      <c r="C13" s="137" t="s">
        <v>25</v>
      </c>
      <c r="D13" s="101"/>
      <c r="E13" s="102">
        <f>'BOQ-Xn 268+150'!F33+'BOQ-Xn 272+820'!F33+'BOQ-Xn 307'!F33+'BOQ-X 317+450'!F33+'BOQ-Xn 326+500'!F33+'BOQ-X 344+770'!F33+'BOQ-X 347+600'!F33+'BOQ-X 356+300'!F33+'BOQ-Xn 360+550'!F33+'BOQ-X 373+950'!F33+'BOQ-Xn 380+000'!E33+'BOQ-X 389+400'!F33+'BOQ-X 394+000'!F33+'BOQ-X 409+650'!F33+'BOQ-Xn 412+000'!F33</f>
        <v>0</v>
      </c>
      <c r="F13" s="127"/>
      <c r="G13" s="128">
        <f>SUM(G9:G12)</f>
        <v>0</v>
      </c>
      <c r="H13" s="103"/>
      <c r="I13" s="96"/>
      <c r="J13" s="96"/>
    </row>
    <row r="14" spans="1:10" ht="51" x14ac:dyDescent="0.7">
      <c r="A14" s="93">
        <v>3</v>
      </c>
      <c r="B14" s="146" t="s">
        <v>47</v>
      </c>
      <c r="C14" s="138"/>
      <c r="D14" s="104"/>
      <c r="E14" s="102">
        <f>'BOQ-Xn 268+150'!F34+'BOQ-Xn 272+820'!F34+'BOQ-Xn 307'!F34+'BOQ-X 317+450'!F34+'BOQ-Xn 326+500'!F34+'BOQ-X 344+770'!F34+'BOQ-X 347+600'!F34+'BOQ-X 356+300'!F34+'BOQ-Xn 360+550'!F34+'BOQ-X 373+950'!F34+'BOQ-Xn 380+000'!E34+'BOQ-X 389+400'!F34+'BOQ-X 394+000'!F34+'BOQ-X 409+650'!F34+'BOQ-Xn 412+000'!F34</f>
        <v>0</v>
      </c>
      <c r="F14" s="127"/>
      <c r="G14" s="129"/>
      <c r="I14" s="96"/>
      <c r="J14" s="96"/>
    </row>
    <row r="15" spans="1:10" ht="374" x14ac:dyDescent="0.7">
      <c r="A15" s="93">
        <f t="shared" ref="A15:A17" si="3">A14+0.01</f>
        <v>3.01</v>
      </c>
      <c r="B15" s="105"/>
      <c r="C15" s="135" t="s">
        <v>184</v>
      </c>
      <c r="D15" s="94" t="s">
        <v>16</v>
      </c>
      <c r="E15" s="143">
        <f>'BOQ-Xn 268+150'!F35+'BOQ-Xn 272+820'!F35+'BOQ-Xn 307'!F35+'BOQ-X 317+450'!F35+'BOQ-Xn 326+500'!F35+'BOQ-X 344+770'!F35+'BOQ-X 347+600'!F35+'BOQ-X 356+300'!F35+'BOQ-Xn 360+550'!F35+'BOQ-X 373+950'!F35+'BOQ-Xn 380+000'!E35+'BOQ-X 389+400'!F35+'BOQ-X 394+000'!F35+'BOQ-X 409+650'!F35+'BOQ-Xn 412+000'!F35</f>
        <v>1333.8000000000002</v>
      </c>
      <c r="F15" s="123"/>
      <c r="G15" s="124">
        <f t="shared" ref="G15:G17" si="4">ROUND(E15*F15,0)</f>
        <v>0</v>
      </c>
      <c r="I15" s="96"/>
      <c r="J15" s="96"/>
    </row>
    <row r="16" spans="1:10" ht="170" x14ac:dyDescent="0.7">
      <c r="A16" s="93">
        <f t="shared" si="3"/>
        <v>3.0199999999999996</v>
      </c>
      <c r="B16" s="106"/>
      <c r="C16" s="139" t="s">
        <v>173</v>
      </c>
      <c r="D16" s="98" t="s">
        <v>38</v>
      </c>
      <c r="E16" s="99">
        <f>'BOQ-Xn 268+150'!F37+'BOQ-Xn 272+820'!F37+'BOQ-Xn 307'!F37+'BOQ-X 317+450'!F37+'BOQ-Xn 326+500'!F37+'BOQ-X 344+770'!F37+'BOQ-X 347+600'!F37+'BOQ-X 356+300'!F37+'BOQ-Xn 360+550'!F37+'BOQ-X 373+950'!F37+'BOQ-Xn 380+000'!E37+'BOQ-X 389+400'!F37+'BOQ-X 394+000'!F37+'BOQ-X 409+650'!F37+'BOQ-Xn 412+000'!F37</f>
        <v>4.5</v>
      </c>
      <c r="F16" s="125"/>
      <c r="G16" s="126">
        <f t="shared" si="4"/>
        <v>0</v>
      </c>
      <c r="I16" s="96"/>
      <c r="J16" s="96"/>
    </row>
    <row r="17" spans="1:10" ht="221" x14ac:dyDescent="0.7">
      <c r="A17" s="93">
        <f t="shared" si="3"/>
        <v>3.0299999999999994</v>
      </c>
      <c r="B17" s="106"/>
      <c r="C17" s="139" t="s">
        <v>185</v>
      </c>
      <c r="D17" s="98" t="s">
        <v>16</v>
      </c>
      <c r="E17" s="99">
        <f>'BOQ-Xn 268+150'!F40+'BOQ-Xn 272+820'!F40+'BOQ-Xn 307'!F40+'BOQ-X 317+450'!F40+'BOQ-Xn 326+500'!F40+'BOQ-X 344+770'!F40+'BOQ-X 347+600'!F40+'BOQ-X 356+300'!F40+'BOQ-Xn 360+550'!F40+'BOQ-X 373+950'!F40+'BOQ-Xn 380+000'!E40+'BOQ-X 389+400'!F40+'BOQ-X 394+000'!F40+'BOQ-X 409+650'!F40+'BOQ-Xn 412+000'!F40</f>
        <v>1193.5</v>
      </c>
      <c r="F17" s="125"/>
      <c r="G17" s="126">
        <f t="shared" si="4"/>
        <v>0</v>
      </c>
      <c r="I17" s="96"/>
      <c r="J17" s="96"/>
    </row>
    <row r="18" spans="1:10" x14ac:dyDescent="0.7">
      <c r="A18" s="100"/>
      <c r="B18" s="145"/>
      <c r="C18" s="137" t="s">
        <v>25</v>
      </c>
      <c r="D18" s="101"/>
      <c r="E18" s="102">
        <f>'BOQ-Xn 268+150'!F41+'BOQ-Xn 272+820'!F41+'BOQ-Xn 307'!F41+'BOQ-X 317+450'!F41+'BOQ-Xn 326+500'!F41+'BOQ-X 344+770'!F41+'BOQ-X 347+600'!F41+'BOQ-X 356+300'!F41+'BOQ-Xn 360+550'!F41+'BOQ-X 373+950'!F41+'BOQ-Xn 380+000'!E41+'BOQ-X 389+400'!F41+'BOQ-X 394+000'!F41+'BOQ-X 409+650'!F41+'BOQ-Xn 412+000'!F41</f>
        <v>0</v>
      </c>
      <c r="F18" s="127"/>
      <c r="G18" s="128">
        <f>SUM(G15:G17)</f>
        <v>0</v>
      </c>
      <c r="H18" s="103"/>
      <c r="I18" s="96"/>
      <c r="J18" s="96"/>
    </row>
    <row r="19" spans="1:10" ht="41.5" customHeight="1" x14ac:dyDescent="0.7">
      <c r="A19" s="95">
        <v>4</v>
      </c>
      <c r="B19" s="147" t="s">
        <v>168</v>
      </c>
      <c r="C19" s="138"/>
      <c r="D19" s="104"/>
      <c r="E19" s="102"/>
      <c r="F19" s="127"/>
      <c r="G19" s="129"/>
      <c r="I19" s="96"/>
      <c r="J19" s="96"/>
    </row>
    <row r="20" spans="1:10" ht="306" x14ac:dyDescent="0.7">
      <c r="A20" s="107">
        <f>A19+0.01</f>
        <v>4.01</v>
      </c>
      <c r="B20" s="93"/>
      <c r="C20" s="135" t="s">
        <v>174</v>
      </c>
      <c r="D20" s="94" t="s">
        <v>40</v>
      </c>
      <c r="E20" s="143">
        <f>'BOQ-Xn 268+150'!F43+'BOQ-Xn 272+820'!F43+'BOQ-Xn 307'!F43+'BOQ-X 317+450'!F43+'BOQ-Xn 326+500'!F43+'BOQ-X 344+770'!F43+'BOQ-X 347+600'!F43+'BOQ-X 356+300'!F43+'BOQ-Xn 360+550'!F43+'BOQ-X 373+950'!F43+'BOQ-Xn 380+000'!E43+'BOQ-X 389+400'!F43+'BOQ-X 394+000'!F43+'BOQ-X 409+650'!F43+'BOQ-Xn 412+000'!F43</f>
        <v>4173</v>
      </c>
      <c r="F20" s="127"/>
      <c r="G20" s="124">
        <f t="shared" ref="G20:G23" si="5">ROUND(E20*F20,0)</f>
        <v>0</v>
      </c>
      <c r="I20" s="96"/>
      <c r="J20" s="96"/>
    </row>
    <row r="21" spans="1:10" ht="289" x14ac:dyDescent="0.7">
      <c r="A21" s="107">
        <f t="shared" ref="A21:A23" si="6">A20+0.01</f>
        <v>4.0199999999999996</v>
      </c>
      <c r="B21" s="148"/>
      <c r="C21" s="139" t="s">
        <v>175</v>
      </c>
      <c r="D21" s="98" t="s">
        <v>40</v>
      </c>
      <c r="E21" s="99">
        <f>'BOQ-Xn 268+150'!E46+'BOQ-Xn 272+820'!E46+'BOQ-Xn 307'!E46+'BOQ-X 317+450'!E46+'BOQ-Xn 326+500'!E46+'BOQ-X 344+770'!E46+'BOQ-X 347+600'!E46+'BOQ-X 356+300'!E46+'BOQ-Xn 360+550'!E46+'BOQ-X 373+950'!E46+'BOQ-Xn 380+000'!E46+'BOQ-X 389+400'!E46+'BOQ-X 394+000'!E46+'BOQ-X 409+650'!E46+'BOQ-Xn 412+000'!E46</f>
        <v>38045</v>
      </c>
      <c r="F21" s="127"/>
      <c r="G21" s="126">
        <f t="shared" si="5"/>
        <v>0</v>
      </c>
      <c r="H21" s="90" t="s">
        <v>164</v>
      </c>
      <c r="I21" s="96"/>
      <c r="J21" s="96"/>
    </row>
    <row r="22" spans="1:10" ht="391" x14ac:dyDescent="0.7">
      <c r="A22" s="107">
        <f t="shared" si="6"/>
        <v>4.0299999999999994</v>
      </c>
      <c r="B22" s="97"/>
      <c r="C22" s="139" t="s">
        <v>176</v>
      </c>
      <c r="D22" s="98" t="s">
        <v>16</v>
      </c>
      <c r="E22" s="144">
        <f>'BOQ-Xn 268+150'!E49+'BOQ-Xn 272+820'!E49+'BOQ-Xn 307'!E49+'BOQ-X 317+450'!E49+'BOQ-Xn 326+500'!E49+'BOQ-X 344+770'!E49+'BOQ-X 347+600'!E49+'BOQ-X 356+300'!E49+'BOQ-Xn 360+550'!E49+'BOQ-X 373+950'!E49+'BOQ-Xn 380+000'!E49+'BOQ-X 389+400'!E49+'BOQ-X 394+000'!E49+'BOQ-X 409+650'!E49+'BOQ-Xn 412+000'!E49</f>
        <v>982.875</v>
      </c>
      <c r="F22" s="127"/>
      <c r="G22" s="126">
        <f t="shared" si="5"/>
        <v>0</v>
      </c>
      <c r="H22" s="90" t="s">
        <v>164</v>
      </c>
      <c r="I22" s="96"/>
      <c r="J22" s="96"/>
    </row>
    <row r="23" spans="1:10" ht="340" x14ac:dyDescent="0.7">
      <c r="A23" s="107">
        <f t="shared" si="6"/>
        <v>4.0399999999999991</v>
      </c>
      <c r="B23" s="97"/>
      <c r="C23" s="139" t="s">
        <v>177</v>
      </c>
      <c r="D23" s="98" t="s">
        <v>16</v>
      </c>
      <c r="E23" s="99">
        <f>'BOQ-Xn 268+150'!E50+'BOQ-Xn 272+820'!E50+'BOQ-Xn 307'!E50+'BOQ-X 317+450'!E50+'BOQ-Xn 326+500'!E50+'BOQ-X 344+770'!E50+'BOQ-X 347+600'!E50+'BOQ-X 356+300'!E50+'BOQ-Xn 360+550'!E50+'BOQ-X 373+950'!E50+'BOQ-Xn 380+000'!E50+'BOQ-X 389+400'!E50+'BOQ-X 394+000'!E50+'BOQ-X 409+650'!E50+'BOQ-Xn 412+000'!E50</f>
        <v>1069.25</v>
      </c>
      <c r="F23" s="127"/>
      <c r="G23" s="126">
        <f t="shared" si="5"/>
        <v>0</v>
      </c>
      <c r="H23" s="90" t="s">
        <v>164</v>
      </c>
      <c r="I23" s="96"/>
      <c r="J23" s="96"/>
    </row>
    <row r="24" spans="1:10" x14ac:dyDescent="0.7">
      <c r="A24" s="108"/>
      <c r="B24" s="109"/>
      <c r="C24" s="140"/>
      <c r="D24" s="110"/>
      <c r="E24" s="111">
        <f>'BOQ-Xn 268+150'!F51+'BOQ-Xn 272+820'!F51+'BOQ-Xn 307'!F51+'BOQ-X 317+450'!F51+'BOQ-Xn 326+500'!F51+'BOQ-X 344+770'!F51+'BOQ-X 347+600'!F51+'BOQ-X 356+300'!F51+'BOQ-Xn 360+550'!F51+'BOQ-X 373+950'!F51+'BOQ-Xn 380+000'!E51+'BOQ-X 389+400'!F51+'BOQ-X 394+000'!F51+'BOQ-X 409+650'!F51+'BOQ-Xn 412+000'!F51</f>
        <v>0</v>
      </c>
      <c r="F24" s="130"/>
      <c r="G24" s="131"/>
      <c r="I24" s="96"/>
      <c r="J24" s="96"/>
    </row>
    <row r="25" spans="1:10" x14ac:dyDescent="0.7">
      <c r="A25" s="100"/>
      <c r="B25" s="145"/>
      <c r="C25" s="137" t="s">
        <v>25</v>
      </c>
      <c r="D25" s="101"/>
      <c r="E25" s="102">
        <f>'BOQ-Xn 268+150'!F52+'BOQ-Xn 272+820'!F52+'BOQ-Xn 307'!F52+'BOQ-X 317+450'!F52+'BOQ-Xn 326+500'!F52+'BOQ-X 344+770'!F52+'BOQ-X 347+600'!F52+'BOQ-X 356+300'!F52+'BOQ-Xn 360+550'!F52+'BOQ-X 373+950'!F52+'BOQ-Xn 380+000'!E52+'BOQ-X 389+400'!F52+'BOQ-X 394+000'!F52+'BOQ-X 409+650'!F52+'BOQ-Xn 412+000'!F52</f>
        <v>0</v>
      </c>
      <c r="F25" s="127"/>
      <c r="G25" s="128">
        <f>SUM(G20:G23)</f>
        <v>0</v>
      </c>
      <c r="H25" s="103"/>
      <c r="I25" s="96"/>
      <c r="J25" s="96"/>
    </row>
    <row r="26" spans="1:10" ht="102" x14ac:dyDescent="0.7">
      <c r="A26" s="95">
        <v>5</v>
      </c>
      <c r="B26" s="147" t="s">
        <v>169</v>
      </c>
      <c r="C26" s="138"/>
      <c r="D26" s="104"/>
      <c r="E26" s="102">
        <f>'BOQ-Xn 268+150'!F73+'BOQ-Xn 272+820'!F73+'BOQ-Xn 307'!F73+'BOQ-X 317+450'!F73+'BOQ-Xn 326+500'!F73+'BOQ-X 344+770'!F73+'BOQ-X 347+600'!F73+'BOQ-X 356+300'!F73+'BOQ-Xn 360+550'!F73+'BOQ-X 373+950'!F73+'BOQ-Xn 380+000'!E73+'BOQ-X 389+400'!F73+'BOQ-X 394+000'!F73+'BOQ-X 409+650'!F73+'BOQ-Xn 412+000'!F73</f>
        <v>0</v>
      </c>
      <c r="F26" s="127"/>
      <c r="G26" s="129"/>
      <c r="I26" s="96"/>
      <c r="J26" s="96"/>
    </row>
    <row r="27" spans="1:10" ht="187" x14ac:dyDescent="0.7">
      <c r="A27" s="98">
        <f>A26+0.01</f>
        <v>5.01</v>
      </c>
      <c r="B27" s="149"/>
      <c r="C27" s="139" t="s">
        <v>178</v>
      </c>
      <c r="D27" s="98" t="s">
        <v>13</v>
      </c>
      <c r="E27" s="99">
        <v>1000</v>
      </c>
      <c r="F27" s="125"/>
      <c r="G27" s="126">
        <f>ROUND(E27*F27,0)</f>
        <v>0</v>
      </c>
      <c r="H27" s="90" t="s">
        <v>165</v>
      </c>
      <c r="I27" s="96"/>
      <c r="J27" s="112"/>
    </row>
    <row r="28" spans="1:10" ht="221" x14ac:dyDescent="0.7">
      <c r="A28" s="98">
        <f>A27+0.01</f>
        <v>5.0199999999999996</v>
      </c>
      <c r="B28" s="149"/>
      <c r="C28" s="141" t="s">
        <v>186</v>
      </c>
      <c r="D28" s="98"/>
      <c r="E28" s="99"/>
      <c r="F28" s="125"/>
      <c r="G28" s="126"/>
      <c r="I28" s="96"/>
      <c r="J28" s="96"/>
    </row>
    <row r="29" spans="1:10" x14ac:dyDescent="0.7">
      <c r="A29" s="98"/>
      <c r="B29" s="149" t="s">
        <v>170</v>
      </c>
      <c r="C29" s="136" t="s">
        <v>124</v>
      </c>
      <c r="D29" s="98" t="s">
        <v>40</v>
      </c>
      <c r="E29" s="99">
        <f>'BOQ-Xn 268+150'!F96+'BOQ-Xn 272+820'!F98+'BOQ-Xn 307'!F98+'BOQ-X 317+450'!F97+'BOQ-Xn 326+500'!F96+'BOQ-X 344+770'!F97+'BOQ-X 347+600'!F97+'BOQ-X 356+300'!F97+'BOQ-Xn 360+550'!F97+'BOQ-X 373+950'!F97+'BOQ-Xn 380+000'!E97+'BOQ-X 389+400'!F97+'BOQ-X 394+000'!F97+'BOQ-X 409+650'!F97+'BOQ-Xn 412+000'!F97</f>
        <v>400</v>
      </c>
      <c r="F29" s="125"/>
      <c r="G29" s="126">
        <f t="shared" ref="G29:G31" si="7">ROUND(E29*F29,0)</f>
        <v>0</v>
      </c>
      <c r="I29" s="96"/>
      <c r="J29" s="96"/>
    </row>
    <row r="30" spans="1:10" x14ac:dyDescent="0.7">
      <c r="A30" s="98"/>
      <c r="B30" s="149" t="s">
        <v>171</v>
      </c>
      <c r="C30" s="136" t="s">
        <v>166</v>
      </c>
      <c r="D30" s="98" t="s">
        <v>40</v>
      </c>
      <c r="E30" s="99">
        <f>'BOQ-Xn 268+150'!F97+'BOQ-Xn 272+820'!F99+'BOQ-Xn 307'!F99+'BOQ-X 317+450'!F98+'BOQ-Xn 326+500'!F97+'BOQ-X 344+770'!F98+'BOQ-X 347+600'!F98+'BOQ-X 356+300'!F98+'BOQ-Xn 360+550'!F98+'BOQ-X 373+950'!F98+'BOQ-Xn 380+000'!E98+'BOQ-X 389+400'!F98+'BOQ-X 394+000'!F98+'BOQ-X 409+650'!F98+'BOQ-Xn 412+000'!F98</f>
        <v>35</v>
      </c>
      <c r="F30" s="125"/>
      <c r="G30" s="126">
        <f t="shared" si="7"/>
        <v>0</v>
      </c>
      <c r="I30" s="96"/>
      <c r="J30" s="96"/>
    </row>
    <row r="31" spans="1:10" ht="289" x14ac:dyDescent="0.7">
      <c r="A31" s="98">
        <f>A28+0.01</f>
        <v>5.0299999999999994</v>
      </c>
      <c r="B31" s="113"/>
      <c r="C31" s="142" t="s">
        <v>187</v>
      </c>
      <c r="D31" s="91" t="s">
        <v>22</v>
      </c>
      <c r="E31" s="102">
        <f>'BOQ-Xn 268+150'!F101+'BOQ-Xn 272+820'!F103+'BOQ-Xn 307'!F103+'BOQ-X 317+450'!F102+'BOQ-Xn 326+500'!F101+'BOQ-X 344+770'!F102+'BOQ-X 347+600'!F102+'BOQ-X 356+300'!F102+'BOQ-Xn 360+550'!F102+'BOQ-X 373+950'!F102+'BOQ-Xn 380+000'!E102+'BOQ-X 389+400'!F102+'BOQ-X 394+000'!F102+'BOQ-X 409+650'!F102+'BOQ-Xn 412+000'!F102</f>
        <v>3217</v>
      </c>
      <c r="F31" s="127"/>
      <c r="G31" s="129">
        <f t="shared" si="7"/>
        <v>0</v>
      </c>
      <c r="I31" s="96"/>
      <c r="J31" s="96"/>
    </row>
    <row r="32" spans="1:10" x14ac:dyDescent="0.7">
      <c r="A32" s="100"/>
      <c r="B32" s="145"/>
      <c r="C32" s="137" t="s">
        <v>25</v>
      </c>
      <c r="D32" s="101"/>
      <c r="E32" s="102"/>
      <c r="F32" s="127"/>
      <c r="G32" s="128">
        <f>SUM(G27:G31)</f>
        <v>0</v>
      </c>
    </row>
    <row r="33" spans="3:7" x14ac:dyDescent="0.7">
      <c r="F33" s="132"/>
      <c r="G33" s="132"/>
    </row>
    <row r="34" spans="3:7" ht="23" x14ac:dyDescent="0.95">
      <c r="C34" s="155" t="s">
        <v>167</v>
      </c>
      <c r="D34" s="115"/>
      <c r="E34" s="122"/>
      <c r="F34" s="133"/>
      <c r="G34" s="134">
        <f>G32+G25+G18+G13+G7</f>
        <v>0</v>
      </c>
    </row>
  </sheetData>
  <mergeCells count="2">
    <mergeCell ref="A1:G2"/>
    <mergeCell ref="B4:C4"/>
  </mergeCells>
  <printOptions horizontalCentered="1"/>
  <pageMargins left="0.75" right="0.75" top="1" bottom="1" header="0.5" footer="0.5"/>
  <pageSetup paperSize="9" scale="67" fitToHeight="1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801E-F8C1-400D-B55D-5644F7B09A59}">
  <dimension ref="A1:K104"/>
  <sheetViews>
    <sheetView topLeftCell="A94" zoomScaleNormal="100" workbookViewId="0">
      <selection activeCell="I6" sqref="I6"/>
    </sheetView>
  </sheetViews>
  <sheetFormatPr defaultColWidth="9.1796875" defaultRowHeight="14" x14ac:dyDescent="0.3"/>
  <cols>
    <col min="1" max="1" width="9.1796875" style="1"/>
    <col min="2" max="2" width="9.1796875" style="1" customWidth="1"/>
    <col min="3" max="3" width="66.54296875" style="1" bestFit="1" customWidth="1"/>
    <col min="4" max="5" width="9.1796875" style="3"/>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151</v>
      </c>
      <c r="B1" s="157"/>
      <c r="C1" s="157"/>
      <c r="D1" s="157"/>
      <c r="E1" s="157"/>
      <c r="F1" s="157"/>
      <c r="G1" s="157"/>
      <c r="H1" s="157"/>
    </row>
    <row r="2" spans="1:11" ht="18" customHeight="1" x14ac:dyDescent="0.3">
      <c r="A2" s="2"/>
      <c r="B2" s="2"/>
      <c r="C2" s="2"/>
      <c r="D2" s="2"/>
      <c r="E2" s="2"/>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
      <c r="F5" s="6" t="s">
        <v>4</v>
      </c>
      <c r="G5" s="8" t="s">
        <v>5</v>
      </c>
      <c r="H5" s="8" t="s">
        <v>6</v>
      </c>
    </row>
    <row r="6" spans="1:11" x14ac:dyDescent="0.3">
      <c r="A6" s="9" t="s">
        <v>7</v>
      </c>
      <c r="B6" s="9"/>
      <c r="C6" s="10"/>
      <c r="D6" s="11"/>
      <c r="E6" s="11"/>
      <c r="F6" s="12"/>
      <c r="G6" s="13"/>
      <c r="H6" s="13"/>
    </row>
    <row r="7" spans="1:11" ht="76.5" customHeight="1" x14ac:dyDescent="0.3">
      <c r="A7" s="14">
        <v>1.01</v>
      </c>
      <c r="B7" s="14"/>
      <c r="C7" s="15" t="s">
        <v>8</v>
      </c>
      <c r="D7" s="16" t="s">
        <v>9</v>
      </c>
      <c r="E7" s="16"/>
      <c r="F7" s="17"/>
      <c r="G7" s="17"/>
      <c r="H7" s="18"/>
      <c r="J7" s="19"/>
      <c r="K7" s="19"/>
    </row>
    <row r="8" spans="1:11" ht="56" x14ac:dyDescent="0.3">
      <c r="A8" s="20">
        <v>1.02</v>
      </c>
      <c r="B8" s="20"/>
      <c r="C8" s="21" t="s">
        <v>10</v>
      </c>
      <c r="D8" s="22"/>
      <c r="E8" s="22"/>
      <c r="F8" s="23"/>
      <c r="G8" s="23"/>
      <c r="H8" s="24"/>
      <c r="J8" s="19"/>
      <c r="K8" s="19"/>
    </row>
    <row r="9" spans="1:11" x14ac:dyDescent="0.3">
      <c r="A9" s="20" t="s">
        <v>11</v>
      </c>
      <c r="B9" s="20"/>
      <c r="C9" s="25" t="s">
        <v>12</v>
      </c>
      <c r="D9" s="22" t="s">
        <v>13</v>
      </c>
      <c r="E9" s="22"/>
      <c r="F9" s="23"/>
      <c r="G9" s="23"/>
      <c r="H9" s="24"/>
      <c r="J9" s="19"/>
      <c r="K9" s="19"/>
    </row>
    <row r="10" spans="1:11" x14ac:dyDescent="0.3">
      <c r="A10" s="20" t="s">
        <v>14</v>
      </c>
      <c r="B10" s="20"/>
      <c r="C10" s="25" t="s">
        <v>15</v>
      </c>
      <c r="D10" s="22" t="s">
        <v>16</v>
      </c>
      <c r="E10" s="22"/>
      <c r="F10" s="23"/>
      <c r="G10" s="23"/>
      <c r="H10" s="24"/>
      <c r="J10" s="19"/>
      <c r="K10" s="19"/>
    </row>
    <row r="11" spans="1:11" x14ac:dyDescent="0.3">
      <c r="A11" s="20" t="s">
        <v>17</v>
      </c>
      <c r="B11" s="20"/>
      <c r="C11" s="25" t="s">
        <v>18</v>
      </c>
      <c r="D11" s="22" t="s">
        <v>16</v>
      </c>
      <c r="E11" s="22"/>
      <c r="F11" s="26"/>
      <c r="G11" s="23"/>
      <c r="H11" s="24"/>
      <c r="J11" s="19"/>
      <c r="K11" s="19"/>
    </row>
    <row r="12" spans="1:11" x14ac:dyDescent="0.3">
      <c r="A12" s="20" t="s">
        <v>17</v>
      </c>
      <c r="B12" s="20"/>
      <c r="C12" s="25" t="s">
        <v>19</v>
      </c>
      <c r="D12" s="22" t="s">
        <v>13</v>
      </c>
      <c r="E12" s="22"/>
      <c r="F12" s="23"/>
      <c r="G12" s="23"/>
      <c r="H12" s="24"/>
      <c r="J12" s="19"/>
      <c r="K12" s="19"/>
    </row>
    <row r="13" spans="1:11" x14ac:dyDescent="0.3">
      <c r="A13" s="20" t="s">
        <v>20</v>
      </c>
      <c r="B13" s="20"/>
      <c r="C13" s="25" t="s">
        <v>21</v>
      </c>
      <c r="D13" s="22" t="s">
        <v>22</v>
      </c>
      <c r="E13" s="22"/>
      <c r="F13" s="23"/>
      <c r="G13" s="23"/>
      <c r="H13" s="24"/>
      <c r="J13" s="19"/>
      <c r="K13" s="19"/>
    </row>
    <row r="14" spans="1:11" x14ac:dyDescent="0.3">
      <c r="A14" s="20" t="s">
        <v>23</v>
      </c>
      <c r="B14" s="20"/>
      <c r="C14" s="25" t="s">
        <v>24</v>
      </c>
      <c r="D14" s="22" t="s">
        <v>22</v>
      </c>
      <c r="E14" s="22"/>
      <c r="F14" s="23"/>
      <c r="G14" s="23"/>
      <c r="H14" s="24"/>
      <c r="J14" s="19"/>
      <c r="K14" s="19"/>
    </row>
    <row r="15" spans="1:11" x14ac:dyDescent="0.3">
      <c r="A15" s="27"/>
      <c r="B15" s="27"/>
      <c r="C15" s="28" t="s">
        <v>25</v>
      </c>
      <c r="D15" s="29"/>
      <c r="E15" s="29"/>
      <c r="F15" s="30"/>
      <c r="G15" s="30"/>
      <c r="H15" s="31"/>
      <c r="I15" s="32"/>
      <c r="J15" s="19"/>
      <c r="K15" s="19"/>
    </row>
    <row r="16" spans="1:11" x14ac:dyDescent="0.3">
      <c r="A16" s="33" t="s">
        <v>26</v>
      </c>
      <c r="B16" s="33"/>
      <c r="C16" s="34"/>
      <c r="D16" s="35"/>
      <c r="E16" s="35"/>
      <c r="F16" s="30"/>
      <c r="G16" s="30"/>
      <c r="H16" s="36"/>
      <c r="J16" s="19"/>
      <c r="K16" s="19"/>
    </row>
    <row r="17" spans="1:11" ht="56" x14ac:dyDescent="0.3">
      <c r="A17" s="14" t="s">
        <v>27</v>
      </c>
      <c r="B17" s="14"/>
      <c r="C17" s="37" t="s">
        <v>28</v>
      </c>
      <c r="D17" s="16" t="s">
        <v>16</v>
      </c>
      <c r="E17" s="16"/>
      <c r="F17" s="38"/>
      <c r="G17" s="17"/>
      <c r="H17" s="18"/>
      <c r="J17" s="19"/>
      <c r="K17" s="19"/>
    </row>
    <row r="18" spans="1:11" ht="70" x14ac:dyDescent="0.3">
      <c r="A18" s="20" t="s">
        <v>29</v>
      </c>
      <c r="B18" s="20"/>
      <c r="C18" s="39" t="s">
        <v>30</v>
      </c>
      <c r="D18" s="22" t="s">
        <v>16</v>
      </c>
      <c r="E18" s="22"/>
      <c r="F18" s="26"/>
      <c r="G18" s="23"/>
      <c r="H18" s="24"/>
      <c r="J18" s="19"/>
      <c r="K18" s="19"/>
    </row>
    <row r="19" spans="1:11" ht="70" x14ac:dyDescent="0.3">
      <c r="A19" s="20" t="s">
        <v>29</v>
      </c>
      <c r="B19" s="20"/>
      <c r="C19" s="39" t="s">
        <v>31</v>
      </c>
      <c r="D19" s="22" t="s">
        <v>16</v>
      </c>
      <c r="E19" s="22"/>
      <c r="F19" s="26"/>
      <c r="G19" s="23"/>
      <c r="H19" s="24"/>
      <c r="J19" s="19"/>
      <c r="K19" s="19"/>
    </row>
    <row r="20" spans="1:11" ht="42" x14ac:dyDescent="0.3">
      <c r="A20" s="20">
        <v>2.02</v>
      </c>
      <c r="B20" s="20"/>
      <c r="C20" s="25" t="s">
        <v>32</v>
      </c>
      <c r="D20" s="22" t="s">
        <v>16</v>
      </c>
      <c r="E20" s="22"/>
      <c r="F20" s="26"/>
      <c r="G20" s="23"/>
      <c r="H20" s="24"/>
      <c r="J20" s="19"/>
      <c r="K20" s="19"/>
    </row>
    <row r="21" spans="1:11" ht="56" x14ac:dyDescent="0.3">
      <c r="A21" s="20">
        <v>2.0299999999999998</v>
      </c>
      <c r="B21" s="20"/>
      <c r="C21" s="39" t="s">
        <v>33</v>
      </c>
      <c r="D21" s="22" t="s">
        <v>16</v>
      </c>
      <c r="E21" s="22"/>
      <c r="F21" s="26"/>
      <c r="G21" s="23"/>
      <c r="H21" s="24"/>
      <c r="J21" s="19"/>
      <c r="K21" s="19"/>
    </row>
    <row r="22" spans="1:11" ht="42" x14ac:dyDescent="0.3">
      <c r="A22" s="20">
        <v>2.04</v>
      </c>
      <c r="B22" s="20"/>
      <c r="C22" s="39" t="s">
        <v>34</v>
      </c>
      <c r="D22" s="22" t="s">
        <v>16</v>
      </c>
      <c r="E22" s="22"/>
      <c r="F22" s="26"/>
      <c r="G22" s="23"/>
      <c r="H22" s="24"/>
      <c r="J22" s="19"/>
      <c r="K22" s="19"/>
    </row>
    <row r="23" spans="1:11" ht="42" x14ac:dyDescent="0.3">
      <c r="A23" s="20">
        <v>2.0499999999999998</v>
      </c>
      <c r="B23" s="20"/>
      <c r="C23" s="39" t="s">
        <v>35</v>
      </c>
      <c r="D23" s="22" t="s">
        <v>16</v>
      </c>
      <c r="E23" s="22"/>
      <c r="F23" s="26"/>
      <c r="G23" s="23"/>
      <c r="H23" s="24"/>
      <c r="J23" s="19"/>
      <c r="K23" s="19"/>
    </row>
    <row r="24" spans="1:11" ht="42" x14ac:dyDescent="0.3">
      <c r="A24" s="20">
        <v>2.06</v>
      </c>
      <c r="B24" s="20"/>
      <c r="C24" s="39" t="s">
        <v>36</v>
      </c>
      <c r="D24" s="22" t="s">
        <v>16</v>
      </c>
      <c r="E24" s="22"/>
      <c r="F24" s="26"/>
      <c r="G24" s="23"/>
      <c r="H24" s="24"/>
      <c r="J24" s="19"/>
      <c r="K24" s="19"/>
    </row>
    <row r="25" spans="1:11" x14ac:dyDescent="0.3">
      <c r="A25" s="20"/>
      <c r="B25" s="20"/>
      <c r="C25" s="39" t="s">
        <v>37</v>
      </c>
      <c r="D25" s="22" t="s">
        <v>38</v>
      </c>
      <c r="E25" s="22"/>
      <c r="F25" s="23"/>
      <c r="G25" s="23"/>
      <c r="H25" s="24"/>
      <c r="J25" s="19"/>
      <c r="K25" s="19"/>
    </row>
    <row r="26" spans="1:11" ht="42" x14ac:dyDescent="0.3">
      <c r="A26" s="20">
        <v>2.0699999999999998</v>
      </c>
      <c r="B26" s="20"/>
      <c r="C26" s="25" t="s">
        <v>39</v>
      </c>
      <c r="D26" s="22" t="s">
        <v>40</v>
      </c>
      <c r="E26" s="22"/>
      <c r="F26" s="23"/>
      <c r="G26" s="23"/>
      <c r="H26" s="24"/>
      <c r="J26" s="19"/>
      <c r="K26" s="19"/>
    </row>
    <row r="27" spans="1:11" ht="28" x14ac:dyDescent="0.3">
      <c r="A27" s="20">
        <v>2.08</v>
      </c>
      <c r="B27" s="20"/>
      <c r="C27" s="25" t="s">
        <v>41</v>
      </c>
      <c r="D27" s="22" t="s">
        <v>38</v>
      </c>
      <c r="E27" s="22"/>
      <c r="F27" s="23"/>
      <c r="G27" s="23"/>
      <c r="H27" s="24"/>
      <c r="J27" s="19"/>
      <c r="K27" s="19"/>
    </row>
    <row r="28" spans="1:11" ht="28" x14ac:dyDescent="0.3">
      <c r="A28" s="20">
        <v>2.09</v>
      </c>
      <c r="B28" s="20"/>
      <c r="C28" s="25" t="s">
        <v>42</v>
      </c>
      <c r="D28" s="22" t="s">
        <v>38</v>
      </c>
      <c r="E28" s="22"/>
      <c r="F28" s="26"/>
      <c r="G28" s="23"/>
      <c r="H28" s="24"/>
      <c r="J28" s="19"/>
      <c r="K28" s="19"/>
    </row>
    <row r="29" spans="1:11" ht="42" x14ac:dyDescent="0.3">
      <c r="A29" s="20">
        <v>2.09</v>
      </c>
      <c r="B29" s="20"/>
      <c r="C29" s="25" t="s">
        <v>43</v>
      </c>
      <c r="D29" s="22" t="s">
        <v>16</v>
      </c>
      <c r="E29" s="22"/>
      <c r="F29" s="23"/>
      <c r="G29" s="23"/>
      <c r="H29" s="24"/>
      <c r="J29" s="19"/>
      <c r="K29" s="19"/>
    </row>
    <row r="30" spans="1:11" ht="70" x14ac:dyDescent="0.3">
      <c r="A30" s="20">
        <v>2.1</v>
      </c>
      <c r="B30" s="20"/>
      <c r="C30" s="25" t="s">
        <v>44</v>
      </c>
      <c r="D30" s="22" t="s">
        <v>16</v>
      </c>
      <c r="E30" s="22"/>
      <c r="F30" s="23"/>
      <c r="G30" s="23"/>
      <c r="H30" s="24"/>
      <c r="J30" s="19"/>
      <c r="K30" s="19"/>
    </row>
    <row r="31" spans="1:11" ht="70" x14ac:dyDescent="0.3">
      <c r="A31" s="40">
        <v>2.1</v>
      </c>
      <c r="B31" s="20"/>
      <c r="C31" s="39" t="s">
        <v>45</v>
      </c>
      <c r="D31" s="22" t="s">
        <v>16</v>
      </c>
      <c r="E31" s="22"/>
      <c r="F31" s="23"/>
      <c r="G31" s="23"/>
      <c r="H31" s="24"/>
      <c r="J31" s="19"/>
      <c r="K31" s="19"/>
    </row>
    <row r="32" spans="1:11" x14ac:dyDescent="0.3">
      <c r="A32" s="41">
        <v>2.1</v>
      </c>
      <c r="B32" s="42"/>
      <c r="C32" s="43" t="s">
        <v>46</v>
      </c>
      <c r="D32" s="44" t="s">
        <v>16</v>
      </c>
      <c r="E32" s="44"/>
      <c r="F32" s="45"/>
      <c r="G32" s="45"/>
      <c r="H32" s="46"/>
      <c r="J32" s="19"/>
      <c r="K32" s="19"/>
    </row>
    <row r="33" spans="1:11" ht="15.75" customHeight="1" x14ac:dyDescent="0.3">
      <c r="A33" s="27"/>
      <c r="B33" s="27"/>
      <c r="C33" s="28" t="s">
        <v>25</v>
      </c>
      <c r="D33" s="29"/>
      <c r="E33" s="29"/>
      <c r="F33" s="30"/>
      <c r="G33" s="30"/>
      <c r="H33" s="31"/>
      <c r="I33" s="32"/>
      <c r="J33" s="19"/>
      <c r="K33" s="19"/>
    </row>
    <row r="34" spans="1:11" x14ac:dyDescent="0.3">
      <c r="A34" s="33" t="s">
        <v>47</v>
      </c>
      <c r="B34" s="33"/>
      <c r="C34" s="34"/>
      <c r="D34" s="35"/>
      <c r="E34" s="35"/>
      <c r="F34" s="30"/>
      <c r="G34" s="30"/>
      <c r="H34" s="36"/>
      <c r="J34" s="19"/>
      <c r="K34" s="19"/>
    </row>
    <row r="35" spans="1:11" ht="56" x14ac:dyDescent="0.3">
      <c r="A35" s="14">
        <v>3.01</v>
      </c>
      <c r="B35" s="47" t="s">
        <v>48</v>
      </c>
      <c r="C35" s="48" t="s">
        <v>49</v>
      </c>
      <c r="D35" s="16" t="s">
        <v>16</v>
      </c>
      <c r="E35" s="16"/>
      <c r="F35" s="38"/>
      <c r="G35" s="17"/>
      <c r="H35" s="18"/>
      <c r="J35" s="19"/>
      <c r="K35" s="19"/>
    </row>
    <row r="36" spans="1:11" x14ac:dyDescent="0.3">
      <c r="A36" s="20">
        <v>3.02</v>
      </c>
      <c r="B36" s="49" t="s">
        <v>48</v>
      </c>
      <c r="C36" s="21" t="s">
        <v>50</v>
      </c>
      <c r="D36" s="22" t="s">
        <v>16</v>
      </c>
      <c r="E36" s="22"/>
      <c r="F36" s="23"/>
      <c r="G36" s="23"/>
      <c r="H36" s="24"/>
      <c r="J36" s="19"/>
      <c r="K36" s="19"/>
    </row>
    <row r="37" spans="1:11" x14ac:dyDescent="0.3">
      <c r="A37" s="20">
        <v>3.03</v>
      </c>
      <c r="B37" s="49"/>
      <c r="C37" s="21" t="s">
        <v>51</v>
      </c>
      <c r="D37" s="22" t="s">
        <v>38</v>
      </c>
      <c r="E37" s="22"/>
      <c r="F37" s="26"/>
      <c r="G37" s="23"/>
      <c r="H37" s="24"/>
      <c r="J37" s="19"/>
      <c r="K37" s="19"/>
    </row>
    <row r="38" spans="1:11" x14ac:dyDescent="0.3">
      <c r="A38" s="20"/>
      <c r="B38" s="49"/>
      <c r="C38" s="21" t="s">
        <v>52</v>
      </c>
      <c r="D38" s="22" t="s">
        <v>38</v>
      </c>
      <c r="E38" s="22"/>
      <c r="F38" s="23"/>
      <c r="G38" s="23"/>
      <c r="H38" s="24"/>
      <c r="J38" s="19"/>
      <c r="K38" s="19"/>
    </row>
    <row r="39" spans="1:11" ht="28" x14ac:dyDescent="0.3">
      <c r="A39" s="20">
        <v>3.04</v>
      </c>
      <c r="B39" s="49"/>
      <c r="C39" s="21" t="s">
        <v>53</v>
      </c>
      <c r="D39" s="22" t="s">
        <v>38</v>
      </c>
      <c r="E39" s="22"/>
      <c r="F39" s="23"/>
      <c r="G39" s="23"/>
      <c r="H39" s="24"/>
      <c r="J39" s="19"/>
      <c r="K39" s="19"/>
    </row>
    <row r="40" spans="1:11" ht="42" x14ac:dyDescent="0.3">
      <c r="A40" s="20">
        <v>3.05</v>
      </c>
      <c r="B40" s="20"/>
      <c r="C40" s="21" t="s">
        <v>54</v>
      </c>
      <c r="D40" s="22" t="s">
        <v>16</v>
      </c>
      <c r="E40" s="22"/>
      <c r="F40" s="26"/>
      <c r="G40" s="23"/>
      <c r="H40" s="24"/>
      <c r="J40" s="19"/>
      <c r="K40" s="19"/>
    </row>
    <row r="41" spans="1:11" x14ac:dyDescent="0.3">
      <c r="A41" s="27"/>
      <c r="B41" s="27"/>
      <c r="C41" s="28" t="s">
        <v>25</v>
      </c>
      <c r="D41" s="29"/>
      <c r="E41" s="29"/>
      <c r="F41" s="30"/>
      <c r="G41" s="30"/>
      <c r="H41" s="31"/>
      <c r="I41" s="32"/>
      <c r="J41" s="19"/>
      <c r="K41" s="19"/>
    </row>
    <row r="42" spans="1:11" x14ac:dyDescent="0.3">
      <c r="A42" s="33" t="s">
        <v>55</v>
      </c>
      <c r="B42" s="33"/>
      <c r="C42" s="34"/>
      <c r="D42" s="35"/>
      <c r="E42" s="35"/>
      <c r="F42" s="30"/>
      <c r="G42" s="30"/>
      <c r="H42" s="36"/>
      <c r="J42" s="19"/>
      <c r="K42" s="19"/>
    </row>
    <row r="43" spans="1:11" ht="56" x14ac:dyDescent="0.3">
      <c r="A43" s="50">
        <v>4.01</v>
      </c>
      <c r="B43" s="50"/>
      <c r="C43" s="15" t="s">
        <v>56</v>
      </c>
      <c r="D43" s="16" t="s">
        <v>40</v>
      </c>
      <c r="E43" s="16"/>
      <c r="F43" s="38"/>
      <c r="G43" s="17"/>
      <c r="H43" s="18"/>
      <c r="J43" s="19"/>
      <c r="K43" s="19"/>
    </row>
    <row r="44" spans="1:11" ht="56" x14ac:dyDescent="0.3">
      <c r="A44" s="51">
        <v>4.0199999999999996</v>
      </c>
      <c r="B44" s="51"/>
      <c r="C44" s="21" t="s">
        <v>57</v>
      </c>
      <c r="D44" s="52"/>
      <c r="E44" s="52"/>
      <c r="F44" s="23"/>
      <c r="G44" s="23"/>
      <c r="H44" s="24"/>
      <c r="J44" s="19"/>
      <c r="K44" s="19"/>
    </row>
    <row r="45" spans="1:11" x14ac:dyDescent="0.3">
      <c r="A45" s="53" t="s">
        <v>58</v>
      </c>
      <c r="B45" s="53"/>
      <c r="C45" s="21" t="s">
        <v>59</v>
      </c>
      <c r="D45" s="22" t="s">
        <v>40</v>
      </c>
      <c r="E45" s="22"/>
      <c r="F45" s="26"/>
      <c r="G45" s="23"/>
      <c r="H45" s="24"/>
      <c r="J45" s="19"/>
      <c r="K45" s="19"/>
    </row>
    <row r="46" spans="1:11" x14ac:dyDescent="0.3">
      <c r="A46" s="53" t="s">
        <v>60</v>
      </c>
      <c r="B46" s="53"/>
      <c r="C46" s="25" t="s">
        <v>61</v>
      </c>
      <c r="D46" s="22" t="s">
        <v>40</v>
      </c>
      <c r="E46" s="22">
        <v>1830</v>
      </c>
      <c r="F46" s="26"/>
      <c r="G46" s="23"/>
      <c r="H46" s="24"/>
      <c r="J46" s="19"/>
      <c r="K46" s="19"/>
    </row>
    <row r="47" spans="1:11" ht="42" x14ac:dyDescent="0.3">
      <c r="A47" s="51">
        <v>4.0299999999999994</v>
      </c>
      <c r="B47" s="51"/>
      <c r="C47" s="21" t="s">
        <v>62</v>
      </c>
      <c r="D47" s="22" t="s">
        <v>16</v>
      </c>
      <c r="E47" s="22"/>
      <c r="F47" s="23"/>
      <c r="G47" s="23"/>
      <c r="H47" s="24"/>
      <c r="J47" s="19"/>
      <c r="K47" s="19"/>
    </row>
    <row r="48" spans="1:11" ht="42" x14ac:dyDescent="0.3">
      <c r="A48" s="51">
        <v>4.0399999999999991</v>
      </c>
      <c r="B48" s="51"/>
      <c r="C48" s="21" t="s">
        <v>63</v>
      </c>
      <c r="D48" s="22" t="s">
        <v>16</v>
      </c>
      <c r="E48" s="22"/>
      <c r="F48" s="23"/>
      <c r="G48" s="23"/>
      <c r="H48" s="24"/>
      <c r="J48" s="19"/>
      <c r="K48" s="19"/>
    </row>
    <row r="49" spans="1:11" ht="42" x14ac:dyDescent="0.3">
      <c r="A49" s="51">
        <v>4.05</v>
      </c>
      <c r="B49" s="51"/>
      <c r="C49" s="21" t="s">
        <v>64</v>
      </c>
      <c r="D49" s="22" t="s">
        <v>16</v>
      </c>
      <c r="E49" s="22">
        <v>10.5</v>
      </c>
      <c r="F49" s="26"/>
      <c r="G49" s="23"/>
      <c r="H49" s="24"/>
      <c r="J49" s="19"/>
      <c r="K49" s="19"/>
    </row>
    <row r="50" spans="1:11" ht="42" x14ac:dyDescent="0.3">
      <c r="A50" s="51">
        <v>4.0599999999999996</v>
      </c>
      <c r="B50" s="51"/>
      <c r="C50" s="21" t="s">
        <v>65</v>
      </c>
      <c r="D50" s="22" t="s">
        <v>16</v>
      </c>
      <c r="E50" s="22">
        <v>81</v>
      </c>
      <c r="F50" s="26"/>
      <c r="G50" s="23"/>
      <c r="H50" s="24"/>
      <c r="J50" s="19"/>
      <c r="K50" s="19"/>
    </row>
    <row r="51" spans="1:11" x14ac:dyDescent="0.3">
      <c r="A51" s="54"/>
      <c r="B51" s="55"/>
      <c r="C51" s="56"/>
      <c r="D51" s="57"/>
      <c r="E51" s="57"/>
      <c r="F51" s="58"/>
      <c r="G51" s="58"/>
      <c r="H51" s="59"/>
      <c r="J51" s="19"/>
      <c r="K51" s="19"/>
    </row>
    <row r="52" spans="1:11" x14ac:dyDescent="0.3">
      <c r="A52" s="27"/>
      <c r="B52" s="27"/>
      <c r="C52" s="28" t="s">
        <v>25</v>
      </c>
      <c r="D52" s="29"/>
      <c r="E52" s="29"/>
      <c r="F52" s="30"/>
      <c r="G52" s="30"/>
      <c r="H52" s="31"/>
      <c r="I52" s="32"/>
      <c r="J52" s="19"/>
      <c r="K52" s="19"/>
    </row>
    <row r="53" spans="1:11" hidden="1" x14ac:dyDescent="0.3">
      <c r="A53" s="60" t="s">
        <v>66</v>
      </c>
      <c r="B53" s="60"/>
      <c r="C53" s="34"/>
      <c r="D53" s="35"/>
      <c r="E53" s="35"/>
      <c r="F53" s="30"/>
      <c r="G53" s="30"/>
      <c r="H53" s="36"/>
      <c r="J53" s="19"/>
      <c r="K53" s="19"/>
    </row>
    <row r="54" spans="1:11" ht="56" hidden="1" x14ac:dyDescent="0.3">
      <c r="A54" s="61">
        <v>6.01</v>
      </c>
      <c r="B54" s="62"/>
      <c r="C54" s="15" t="s">
        <v>67</v>
      </c>
      <c r="D54" s="16" t="s">
        <v>16</v>
      </c>
      <c r="E54" s="16"/>
      <c r="F54" s="17"/>
      <c r="G54" s="17"/>
      <c r="H54" s="18"/>
      <c r="J54" s="19"/>
      <c r="K54" s="19"/>
    </row>
    <row r="55" spans="1:11" ht="42" hidden="1" x14ac:dyDescent="0.3">
      <c r="A55" s="63">
        <v>6.02</v>
      </c>
      <c r="B55" s="63"/>
      <c r="C55" s="25" t="s">
        <v>68</v>
      </c>
      <c r="D55" s="22"/>
      <c r="E55" s="22"/>
      <c r="F55" s="23"/>
      <c r="G55" s="23"/>
      <c r="H55" s="24"/>
      <c r="J55" s="19"/>
      <c r="K55" s="19"/>
    </row>
    <row r="56" spans="1:11" hidden="1" x14ac:dyDescent="0.3">
      <c r="A56" s="64" t="s">
        <v>69</v>
      </c>
      <c r="B56" s="64"/>
      <c r="C56" s="25" t="s">
        <v>70</v>
      </c>
      <c r="D56" s="22" t="s">
        <v>16</v>
      </c>
      <c r="E56" s="22"/>
      <c r="F56" s="26"/>
      <c r="G56" s="23"/>
      <c r="H56" s="24"/>
      <c r="J56" s="19"/>
      <c r="K56" s="19"/>
    </row>
    <row r="57" spans="1:11" hidden="1" x14ac:dyDescent="0.3">
      <c r="A57" s="64"/>
      <c r="B57" s="64"/>
      <c r="C57" s="25" t="s">
        <v>71</v>
      </c>
      <c r="D57" s="22" t="s">
        <v>16</v>
      </c>
      <c r="E57" s="22"/>
      <c r="F57" s="26"/>
      <c r="G57" s="23"/>
      <c r="H57" s="24"/>
      <c r="J57" s="19"/>
      <c r="K57" s="19"/>
    </row>
    <row r="58" spans="1:11" hidden="1" x14ac:dyDescent="0.3">
      <c r="A58" s="64" t="s">
        <v>72</v>
      </c>
      <c r="B58" s="64"/>
      <c r="C58" s="25" t="s">
        <v>73</v>
      </c>
      <c r="D58" s="22" t="s">
        <v>16</v>
      </c>
      <c r="E58" s="22"/>
      <c r="F58" s="26"/>
      <c r="G58" s="23"/>
      <c r="H58" s="24"/>
      <c r="J58" s="19"/>
      <c r="K58" s="19"/>
    </row>
    <row r="59" spans="1:11" ht="28" hidden="1" x14ac:dyDescent="0.3">
      <c r="A59" s="64" t="s">
        <v>74</v>
      </c>
      <c r="B59" s="64"/>
      <c r="C59" s="21" t="s">
        <v>75</v>
      </c>
      <c r="D59" s="22" t="s">
        <v>76</v>
      </c>
      <c r="E59" s="22"/>
      <c r="F59" s="26"/>
      <c r="G59" s="23"/>
      <c r="H59" s="24"/>
      <c r="J59" s="19"/>
      <c r="K59" s="19"/>
    </row>
    <row r="60" spans="1:11" hidden="1" x14ac:dyDescent="0.3">
      <c r="A60" s="64" t="s">
        <v>77</v>
      </c>
      <c r="B60" s="64"/>
      <c r="C60" s="21" t="s">
        <v>78</v>
      </c>
      <c r="D60" s="22" t="s">
        <v>13</v>
      </c>
      <c r="E60" s="22"/>
      <c r="F60" s="23"/>
      <c r="G60" s="23"/>
      <c r="H60" s="24"/>
      <c r="J60" s="19"/>
      <c r="K60" s="19"/>
    </row>
    <row r="61" spans="1:11" hidden="1" x14ac:dyDescent="0.3">
      <c r="A61" s="64" t="s">
        <v>79</v>
      </c>
      <c r="B61" s="64"/>
      <c r="C61" s="21" t="s">
        <v>80</v>
      </c>
      <c r="D61" s="22" t="s">
        <v>16</v>
      </c>
      <c r="E61" s="22"/>
      <c r="F61" s="23"/>
      <c r="G61" s="23"/>
      <c r="H61" s="24"/>
      <c r="J61" s="19"/>
      <c r="K61" s="19"/>
    </row>
    <row r="62" spans="1:11" hidden="1" x14ac:dyDescent="0.3">
      <c r="A62" s="64" t="s">
        <v>81</v>
      </c>
      <c r="B62" s="64"/>
      <c r="C62" s="21" t="s">
        <v>82</v>
      </c>
      <c r="D62" s="22" t="s">
        <v>13</v>
      </c>
      <c r="E62" s="22"/>
      <c r="F62" s="23"/>
      <c r="G62" s="23"/>
      <c r="H62" s="24"/>
      <c r="J62" s="19"/>
      <c r="K62" s="19"/>
    </row>
    <row r="63" spans="1:11" ht="28" hidden="1" x14ac:dyDescent="0.3">
      <c r="A63" s="63">
        <f>A55+0.01</f>
        <v>6.0299999999999994</v>
      </c>
      <c r="B63" s="64"/>
      <c r="C63" s="25" t="s">
        <v>83</v>
      </c>
      <c r="D63" s="22" t="s">
        <v>38</v>
      </c>
      <c r="E63" s="22"/>
      <c r="F63" s="23"/>
      <c r="G63" s="23"/>
      <c r="H63" s="24"/>
      <c r="J63" s="19"/>
      <c r="K63" s="19"/>
    </row>
    <row r="64" spans="1:11" ht="28" hidden="1" x14ac:dyDescent="0.3">
      <c r="A64" s="63">
        <f t="shared" ref="A64:A68" si="0">A63+0.01</f>
        <v>6.0399999999999991</v>
      </c>
      <c r="B64" s="64"/>
      <c r="C64" s="25" t="s">
        <v>84</v>
      </c>
      <c r="D64" s="22"/>
      <c r="E64" s="22"/>
      <c r="F64" s="23"/>
      <c r="G64" s="23"/>
      <c r="H64" s="24"/>
      <c r="J64" s="19"/>
      <c r="K64" s="19"/>
    </row>
    <row r="65" spans="1:11" ht="42" hidden="1" x14ac:dyDescent="0.3">
      <c r="A65" s="63">
        <f t="shared" si="0"/>
        <v>6.0499999999999989</v>
      </c>
      <c r="B65" s="63"/>
      <c r="C65" s="21" t="s">
        <v>85</v>
      </c>
      <c r="D65" s="22" t="s">
        <v>16</v>
      </c>
      <c r="E65" s="22"/>
      <c r="F65" s="26"/>
      <c r="G65" s="23"/>
      <c r="H65" s="24"/>
      <c r="J65" s="19"/>
      <c r="K65" s="19"/>
    </row>
    <row r="66" spans="1:11" ht="56" hidden="1" x14ac:dyDescent="0.3">
      <c r="A66" s="63">
        <f t="shared" si="0"/>
        <v>6.0599999999999987</v>
      </c>
      <c r="B66" s="63"/>
      <c r="C66" s="25" t="s">
        <v>86</v>
      </c>
      <c r="D66" s="22" t="s">
        <v>16</v>
      </c>
      <c r="E66" s="22"/>
      <c r="F66" s="23"/>
      <c r="G66" s="23"/>
      <c r="H66" s="24"/>
      <c r="J66" s="19"/>
      <c r="K66" s="19"/>
    </row>
    <row r="67" spans="1:11" ht="42" hidden="1" x14ac:dyDescent="0.3">
      <c r="A67" s="63">
        <f t="shared" si="0"/>
        <v>6.0699999999999985</v>
      </c>
      <c r="B67" s="63"/>
      <c r="C67" s="25" t="s">
        <v>87</v>
      </c>
      <c r="D67" s="22" t="s">
        <v>16</v>
      </c>
      <c r="E67" s="22"/>
      <c r="F67" s="23"/>
      <c r="G67" s="23"/>
      <c r="H67" s="24"/>
      <c r="J67" s="19"/>
      <c r="K67" s="19"/>
    </row>
    <row r="68" spans="1:11" ht="42" hidden="1" x14ac:dyDescent="0.3">
      <c r="A68" s="63">
        <f t="shared" si="0"/>
        <v>6.0799999999999983</v>
      </c>
      <c r="B68" s="63"/>
      <c r="C68" s="39" t="s">
        <v>88</v>
      </c>
      <c r="D68" s="22" t="s">
        <v>40</v>
      </c>
      <c r="E68" s="22"/>
      <c r="F68" s="26"/>
      <c r="G68" s="23"/>
      <c r="H68" s="24"/>
      <c r="J68" s="19"/>
      <c r="K68" s="19"/>
    </row>
    <row r="69" spans="1:11" hidden="1" x14ac:dyDescent="0.3">
      <c r="A69" s="65">
        <v>6.09</v>
      </c>
      <c r="B69" s="65"/>
      <c r="C69" s="66" t="s">
        <v>89</v>
      </c>
      <c r="D69" s="67" t="s">
        <v>40</v>
      </c>
      <c r="E69" s="67"/>
      <c r="F69" s="68"/>
      <c r="G69" s="69"/>
      <c r="H69" s="24"/>
      <c r="J69" s="19"/>
      <c r="K69" s="19"/>
    </row>
    <row r="70" spans="1:11" hidden="1" x14ac:dyDescent="0.3">
      <c r="A70" s="65">
        <v>6.1</v>
      </c>
      <c r="B70" s="65"/>
      <c r="C70" s="66" t="s">
        <v>90</v>
      </c>
      <c r="D70" s="67" t="s">
        <v>16</v>
      </c>
      <c r="E70" s="67"/>
      <c r="F70" s="68"/>
      <c r="G70" s="69"/>
      <c r="H70" s="24"/>
      <c r="J70" s="19"/>
      <c r="K70" s="19"/>
    </row>
    <row r="71" spans="1:11" hidden="1" x14ac:dyDescent="0.3">
      <c r="A71" s="65"/>
      <c r="B71" s="65"/>
      <c r="C71" s="66"/>
      <c r="D71" s="67"/>
      <c r="E71" s="67"/>
      <c r="F71" s="68"/>
      <c r="G71" s="69"/>
      <c r="H71" s="70"/>
      <c r="J71" s="19"/>
      <c r="K71" s="19"/>
    </row>
    <row r="72" spans="1:11" hidden="1" x14ac:dyDescent="0.3">
      <c r="A72" s="27"/>
      <c r="B72" s="27"/>
      <c r="C72" s="28" t="s">
        <v>25</v>
      </c>
      <c r="D72" s="29"/>
      <c r="E72" s="29"/>
      <c r="F72" s="30"/>
      <c r="G72" s="30"/>
      <c r="H72" s="31"/>
      <c r="I72" s="32"/>
      <c r="J72" s="19"/>
      <c r="K72" s="19"/>
    </row>
    <row r="73" spans="1:11" x14ac:dyDescent="0.3">
      <c r="A73" s="60" t="s">
        <v>91</v>
      </c>
      <c r="B73" s="60"/>
      <c r="C73" s="34"/>
      <c r="D73" s="35"/>
      <c r="E73" s="35"/>
      <c r="F73" s="30"/>
      <c r="G73" s="30"/>
      <c r="H73" s="36"/>
      <c r="J73" s="19"/>
      <c r="K73" s="19"/>
    </row>
    <row r="74" spans="1:11" ht="42" x14ac:dyDescent="0.3">
      <c r="A74" s="16">
        <v>7.01</v>
      </c>
      <c r="B74" s="16"/>
      <c r="C74" s="15" t="s">
        <v>92</v>
      </c>
      <c r="D74" s="16"/>
      <c r="E74" s="16"/>
      <c r="F74" s="17"/>
      <c r="G74" s="17"/>
      <c r="H74" s="18"/>
      <c r="J74" s="19"/>
      <c r="K74" s="19"/>
    </row>
    <row r="75" spans="1:11" x14ac:dyDescent="0.3">
      <c r="A75" s="22" t="s">
        <v>93</v>
      </c>
      <c r="B75" s="22"/>
      <c r="C75" s="25" t="s">
        <v>159</v>
      </c>
      <c r="D75" s="22" t="s">
        <v>13</v>
      </c>
      <c r="E75" s="22"/>
      <c r="F75" s="23">
        <f>F9</f>
        <v>0</v>
      </c>
      <c r="G75" s="23"/>
      <c r="H75" s="24"/>
      <c r="J75" s="19"/>
      <c r="K75" s="71"/>
    </row>
    <row r="76" spans="1:11" x14ac:dyDescent="0.3">
      <c r="A76" s="22" t="s">
        <v>93</v>
      </c>
      <c r="B76" s="22"/>
      <c r="C76" s="25" t="s">
        <v>95</v>
      </c>
      <c r="D76" s="22" t="s">
        <v>13</v>
      </c>
      <c r="E76" s="22"/>
      <c r="F76" s="23"/>
      <c r="G76" s="23"/>
      <c r="H76" s="24"/>
      <c r="J76" s="19"/>
      <c r="K76" s="19"/>
    </row>
    <row r="77" spans="1:11" ht="112" x14ac:dyDescent="0.3">
      <c r="A77" s="64">
        <v>7.02</v>
      </c>
      <c r="B77" s="64"/>
      <c r="C77" s="21" t="s">
        <v>96</v>
      </c>
      <c r="D77" s="22"/>
      <c r="E77" s="22"/>
      <c r="F77" s="23"/>
      <c r="G77" s="23"/>
      <c r="H77" s="24"/>
      <c r="J77" s="19"/>
      <c r="K77" s="19"/>
    </row>
    <row r="78" spans="1:11" x14ac:dyDescent="0.3">
      <c r="A78" s="64" t="s">
        <v>97</v>
      </c>
      <c r="B78" s="64"/>
      <c r="C78" s="72" t="s">
        <v>98</v>
      </c>
      <c r="D78" s="22" t="s">
        <v>22</v>
      </c>
      <c r="E78" s="22"/>
      <c r="F78" s="23">
        <v>1</v>
      </c>
      <c r="G78" s="23"/>
      <c r="H78" s="24"/>
      <c r="J78" s="72"/>
      <c r="K78" s="19"/>
    </row>
    <row r="79" spans="1:11" x14ac:dyDescent="0.3">
      <c r="A79" s="22" t="s">
        <v>99</v>
      </c>
      <c r="B79" s="22"/>
      <c r="C79" s="72" t="s">
        <v>100</v>
      </c>
      <c r="D79" s="22" t="s">
        <v>22</v>
      </c>
      <c r="E79" s="22"/>
      <c r="F79" s="23"/>
      <c r="G79" s="23"/>
      <c r="H79" s="24"/>
      <c r="J79" s="72"/>
      <c r="K79" s="19"/>
    </row>
    <row r="80" spans="1:11" x14ac:dyDescent="0.3">
      <c r="A80" s="22" t="s">
        <v>101</v>
      </c>
      <c r="B80" s="22"/>
      <c r="C80" s="72" t="s">
        <v>102</v>
      </c>
      <c r="D80" s="22" t="s">
        <v>22</v>
      </c>
      <c r="E80" s="22"/>
      <c r="F80" s="23">
        <v>4</v>
      </c>
      <c r="G80" s="23"/>
      <c r="H80" s="24"/>
      <c r="J80" s="72"/>
      <c r="K80" s="19"/>
    </row>
    <row r="81" spans="1:11" x14ac:dyDescent="0.3">
      <c r="A81" s="22" t="s">
        <v>103</v>
      </c>
      <c r="B81" s="22"/>
      <c r="C81" s="72" t="s">
        <v>104</v>
      </c>
      <c r="D81" s="22" t="s">
        <v>22</v>
      </c>
      <c r="E81" s="22"/>
      <c r="F81" s="23">
        <v>2</v>
      </c>
      <c r="G81" s="23"/>
      <c r="H81" s="24"/>
      <c r="J81" s="72"/>
      <c r="K81" s="19"/>
    </row>
    <row r="82" spans="1:11" x14ac:dyDescent="0.3">
      <c r="A82" s="22" t="s">
        <v>105</v>
      </c>
      <c r="B82" s="22"/>
      <c r="C82" s="72" t="s">
        <v>106</v>
      </c>
      <c r="D82" s="22" t="s">
        <v>22</v>
      </c>
      <c r="E82" s="22"/>
      <c r="F82" s="23">
        <v>2</v>
      </c>
      <c r="G82" s="23"/>
      <c r="H82" s="24"/>
      <c r="J82" s="72"/>
      <c r="K82" s="19"/>
    </row>
    <row r="83" spans="1:11" x14ac:dyDescent="0.3">
      <c r="A83" s="22" t="s">
        <v>107</v>
      </c>
      <c r="B83" s="22"/>
      <c r="C83" s="25" t="s">
        <v>108</v>
      </c>
      <c r="D83" s="22" t="s">
        <v>22</v>
      </c>
      <c r="E83" s="22"/>
      <c r="F83" s="23">
        <v>2</v>
      </c>
      <c r="G83" s="23"/>
      <c r="H83" s="24"/>
      <c r="J83" s="25"/>
      <c r="K83" s="19"/>
    </row>
    <row r="84" spans="1:11" x14ac:dyDescent="0.3">
      <c r="A84" s="22" t="s">
        <v>109</v>
      </c>
      <c r="B84" s="22"/>
      <c r="C84" s="72" t="s">
        <v>132</v>
      </c>
      <c r="D84" s="22" t="s">
        <v>22</v>
      </c>
      <c r="E84" s="22"/>
      <c r="F84" s="23"/>
      <c r="G84" s="23"/>
      <c r="H84" s="24"/>
      <c r="J84" s="72"/>
      <c r="K84" s="19"/>
    </row>
    <row r="85" spans="1:11" x14ac:dyDescent="0.3">
      <c r="A85" s="22" t="s">
        <v>135</v>
      </c>
      <c r="B85" s="22"/>
      <c r="C85" s="72" t="s">
        <v>134</v>
      </c>
      <c r="D85" s="22" t="s">
        <v>22</v>
      </c>
      <c r="E85" s="22"/>
      <c r="F85" s="23"/>
      <c r="G85" s="23"/>
      <c r="H85" s="24"/>
      <c r="J85" s="72"/>
      <c r="K85" s="19"/>
    </row>
    <row r="86" spans="1:11" x14ac:dyDescent="0.3">
      <c r="A86" s="22" t="s">
        <v>136</v>
      </c>
      <c r="B86" s="22"/>
      <c r="C86" s="72" t="s">
        <v>137</v>
      </c>
      <c r="D86" s="22" t="s">
        <v>22</v>
      </c>
      <c r="E86" s="22"/>
      <c r="F86" s="23">
        <v>2</v>
      </c>
      <c r="G86" s="23"/>
      <c r="H86" s="24"/>
      <c r="J86" s="19"/>
      <c r="K86" s="19"/>
    </row>
    <row r="87" spans="1:11" ht="112" x14ac:dyDescent="0.3">
      <c r="A87" s="22">
        <v>7.03</v>
      </c>
      <c r="B87" s="22"/>
      <c r="C87" s="21" t="s">
        <v>110</v>
      </c>
      <c r="D87" s="22"/>
      <c r="E87" s="22"/>
      <c r="F87" s="23"/>
      <c r="G87" s="23"/>
      <c r="H87" s="24"/>
      <c r="J87" s="19"/>
      <c r="K87" s="19"/>
    </row>
    <row r="88" spans="1:11" x14ac:dyDescent="0.3">
      <c r="A88" s="22"/>
      <c r="B88" s="22"/>
      <c r="C88" s="21" t="s">
        <v>111</v>
      </c>
      <c r="D88" s="22" t="s">
        <v>40</v>
      </c>
      <c r="E88" s="22"/>
      <c r="F88" s="23"/>
      <c r="G88" s="23"/>
      <c r="H88" s="24"/>
      <c r="J88" s="19"/>
      <c r="K88" s="19"/>
    </row>
    <row r="89" spans="1:11" x14ac:dyDescent="0.3">
      <c r="A89" s="22" t="s">
        <v>112</v>
      </c>
      <c r="B89" s="22"/>
      <c r="C89" s="73" t="s">
        <v>113</v>
      </c>
      <c r="D89" s="22" t="s">
        <v>22</v>
      </c>
      <c r="E89" s="22"/>
      <c r="F89" s="23"/>
      <c r="G89" s="23"/>
      <c r="H89" s="24"/>
      <c r="J89" s="19"/>
      <c r="K89" s="19"/>
    </row>
    <row r="90" spans="1:11" x14ac:dyDescent="0.3">
      <c r="A90" s="22" t="s">
        <v>114</v>
      </c>
      <c r="B90" s="22"/>
      <c r="C90" s="73" t="s">
        <v>115</v>
      </c>
      <c r="D90" s="22" t="s">
        <v>22</v>
      </c>
      <c r="E90" s="22"/>
      <c r="F90" s="23">
        <v>3</v>
      </c>
      <c r="G90" s="23"/>
      <c r="H90" s="24"/>
      <c r="J90" s="19"/>
      <c r="K90" s="19"/>
    </row>
    <row r="91" spans="1:11" x14ac:dyDescent="0.3">
      <c r="A91" s="22"/>
      <c r="B91" s="22"/>
      <c r="C91" s="73" t="s">
        <v>116</v>
      </c>
      <c r="D91" s="22" t="s">
        <v>22</v>
      </c>
      <c r="E91" s="22"/>
      <c r="F91" s="23"/>
      <c r="G91" s="23"/>
      <c r="H91" s="24"/>
      <c r="J91" s="19"/>
      <c r="K91" s="19"/>
    </row>
    <row r="92" spans="1:11" ht="42" x14ac:dyDescent="0.3">
      <c r="A92" s="22">
        <v>7.04</v>
      </c>
      <c r="B92" s="22"/>
      <c r="C92" s="25" t="s">
        <v>117</v>
      </c>
      <c r="D92" s="52"/>
      <c r="E92" s="52"/>
      <c r="F92" s="23"/>
      <c r="G92" s="23"/>
      <c r="H92" s="24"/>
      <c r="J92" s="19"/>
      <c r="K92" s="19"/>
    </row>
    <row r="93" spans="1:11" x14ac:dyDescent="0.3">
      <c r="A93" s="22" t="s">
        <v>118</v>
      </c>
      <c r="B93" s="22"/>
      <c r="C93" s="25" t="s">
        <v>147</v>
      </c>
      <c r="D93" s="22" t="s">
        <v>22</v>
      </c>
      <c r="E93" s="22"/>
      <c r="F93" s="23"/>
      <c r="G93" s="23"/>
      <c r="H93" s="24"/>
      <c r="J93" s="19"/>
      <c r="K93" s="19"/>
    </row>
    <row r="94" spans="1:11" x14ac:dyDescent="0.3">
      <c r="A94" s="22"/>
      <c r="B94" s="22"/>
      <c r="C94" s="25" t="s">
        <v>120</v>
      </c>
      <c r="D94" s="22" t="s">
        <v>22</v>
      </c>
      <c r="E94" s="22"/>
      <c r="F94" s="23">
        <v>1</v>
      </c>
      <c r="G94" s="23"/>
      <c r="H94" s="24"/>
      <c r="J94" s="19"/>
      <c r="K94" s="19"/>
    </row>
    <row r="95" spans="1:11" x14ac:dyDescent="0.3">
      <c r="A95" s="22"/>
      <c r="B95" s="22"/>
      <c r="C95" s="74" t="s">
        <v>121</v>
      </c>
      <c r="D95" s="22" t="s">
        <v>22</v>
      </c>
      <c r="E95" s="22"/>
      <c r="F95" s="23"/>
      <c r="G95" s="23"/>
      <c r="H95" s="24"/>
      <c r="J95" s="19"/>
      <c r="K95" s="19"/>
    </row>
    <row r="96" spans="1:11" ht="42" x14ac:dyDescent="0.3">
      <c r="A96" s="22">
        <v>7.05</v>
      </c>
      <c r="B96" s="22"/>
      <c r="C96" s="25" t="s">
        <v>122</v>
      </c>
      <c r="D96" s="22"/>
      <c r="E96" s="22"/>
      <c r="F96" s="23"/>
      <c r="G96" s="23"/>
      <c r="H96" s="24"/>
      <c r="J96" s="19"/>
      <c r="K96" s="19"/>
    </row>
    <row r="97" spans="1:11" x14ac:dyDescent="0.3">
      <c r="A97" s="22" t="s">
        <v>123</v>
      </c>
      <c r="B97" s="22"/>
      <c r="C97" s="25" t="s">
        <v>124</v>
      </c>
      <c r="D97" s="22" t="s">
        <v>40</v>
      </c>
      <c r="E97" s="22"/>
      <c r="F97" s="26"/>
      <c r="G97" s="23"/>
      <c r="H97" s="24"/>
      <c r="J97" s="19"/>
      <c r="K97" s="19"/>
    </row>
    <row r="98" spans="1:11" x14ac:dyDescent="0.3">
      <c r="A98" s="22"/>
      <c r="B98" s="22"/>
      <c r="C98" s="25" t="s">
        <v>125</v>
      </c>
      <c r="D98" s="22" t="s">
        <v>40</v>
      </c>
      <c r="E98" s="22"/>
      <c r="F98" s="23"/>
      <c r="G98" s="23"/>
      <c r="H98" s="24"/>
      <c r="J98" s="19"/>
      <c r="K98" s="19"/>
    </row>
    <row r="99" spans="1:11" x14ac:dyDescent="0.3">
      <c r="A99" s="22"/>
      <c r="B99" s="22"/>
      <c r="C99" s="25" t="s">
        <v>126</v>
      </c>
      <c r="D99" s="22" t="s">
        <v>40</v>
      </c>
      <c r="E99" s="22"/>
      <c r="F99" s="26"/>
      <c r="G99" s="23"/>
      <c r="H99" s="24"/>
      <c r="J99" s="19"/>
      <c r="K99" s="19"/>
    </row>
    <row r="100" spans="1:11" x14ac:dyDescent="0.3">
      <c r="A100" s="22"/>
      <c r="B100" s="22"/>
      <c r="C100" s="25" t="s">
        <v>127</v>
      </c>
      <c r="D100" s="22" t="s">
        <v>40</v>
      </c>
      <c r="E100" s="22"/>
      <c r="F100" s="26"/>
      <c r="G100" s="23"/>
      <c r="H100" s="24"/>
      <c r="J100" s="19"/>
      <c r="K100" s="19"/>
    </row>
    <row r="101" spans="1:11" ht="112" x14ac:dyDescent="0.3">
      <c r="A101" s="22">
        <v>7.06</v>
      </c>
      <c r="B101" s="63"/>
      <c r="C101" s="25" t="s">
        <v>128</v>
      </c>
      <c r="D101" s="22"/>
      <c r="E101" s="22"/>
      <c r="F101" s="23"/>
      <c r="G101" s="23"/>
      <c r="H101" s="24"/>
      <c r="J101" s="19"/>
      <c r="K101" s="19"/>
    </row>
    <row r="102" spans="1:11" x14ac:dyDescent="0.3">
      <c r="A102" s="63" t="s">
        <v>129</v>
      </c>
      <c r="B102" s="63"/>
      <c r="C102" s="25" t="s">
        <v>130</v>
      </c>
      <c r="D102" s="22" t="s">
        <v>22</v>
      </c>
      <c r="E102" s="22"/>
      <c r="F102" s="23">
        <f>84*4</f>
        <v>336</v>
      </c>
      <c r="G102" s="23"/>
      <c r="H102" s="24"/>
      <c r="J102" s="19"/>
      <c r="K102" s="19"/>
    </row>
    <row r="103" spans="1:11" x14ac:dyDescent="0.3">
      <c r="A103" s="63"/>
      <c r="B103" s="63"/>
      <c r="C103" s="25" t="s">
        <v>131</v>
      </c>
      <c r="D103" s="22" t="s">
        <v>22</v>
      </c>
      <c r="E103" s="22"/>
      <c r="F103" s="23"/>
      <c r="G103" s="23"/>
      <c r="H103" s="24"/>
      <c r="J103" s="19"/>
      <c r="K103"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628A-DDFA-4873-8406-F81F3B2BCA42}">
  <sheetPr>
    <tabColor rgb="FFFF0000"/>
  </sheetPr>
  <dimension ref="A1:M104"/>
  <sheetViews>
    <sheetView topLeftCell="A94" zoomScaleNormal="100" workbookViewId="0">
      <selection activeCell="I3" sqref="I3"/>
    </sheetView>
  </sheetViews>
  <sheetFormatPr defaultColWidth="9.1796875" defaultRowHeight="14" x14ac:dyDescent="0.3"/>
  <cols>
    <col min="1" max="1" width="9.1796875" style="1"/>
    <col min="2" max="2" width="9.1796875" style="1" customWidth="1"/>
    <col min="3" max="3" width="66.54296875" style="1" bestFit="1" customWidth="1"/>
    <col min="4" max="5" width="9.1796875" style="3"/>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155</v>
      </c>
      <c r="B1" s="157"/>
      <c r="C1" s="157"/>
      <c r="D1" s="157"/>
      <c r="E1" s="157"/>
      <c r="F1" s="157"/>
      <c r="G1" s="157"/>
      <c r="H1" s="157"/>
    </row>
    <row r="2" spans="1:11" ht="18" customHeight="1" x14ac:dyDescent="0.3">
      <c r="A2" s="2"/>
      <c r="B2" s="2"/>
      <c r="C2" s="2"/>
      <c r="D2" s="2"/>
      <c r="E2" s="2"/>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 t="s">
        <v>163</v>
      </c>
      <c r="F5" s="6" t="s">
        <v>4</v>
      </c>
      <c r="G5" s="8" t="s">
        <v>5</v>
      </c>
      <c r="H5" s="8" t="s">
        <v>6</v>
      </c>
    </row>
    <row r="6" spans="1:11" x14ac:dyDescent="0.3">
      <c r="A6" s="9" t="s">
        <v>7</v>
      </c>
      <c r="B6" s="9"/>
      <c r="C6" s="10"/>
      <c r="D6" s="11"/>
      <c r="E6" s="11"/>
      <c r="F6" s="12"/>
      <c r="G6" s="13"/>
      <c r="H6" s="13"/>
    </row>
    <row r="7" spans="1:11" ht="76.5" customHeight="1" x14ac:dyDescent="0.3">
      <c r="A7" s="14">
        <v>1.01</v>
      </c>
      <c r="B7" s="14"/>
      <c r="C7" s="15" t="s">
        <v>8</v>
      </c>
      <c r="D7" s="16" t="s">
        <v>9</v>
      </c>
      <c r="E7" s="16"/>
      <c r="F7" s="17"/>
      <c r="G7" s="17"/>
      <c r="H7" s="18"/>
      <c r="J7" s="19"/>
      <c r="K7" s="19"/>
    </row>
    <row r="8" spans="1:11" ht="56" x14ac:dyDescent="0.3">
      <c r="A8" s="20">
        <v>1.02</v>
      </c>
      <c r="B8" s="20"/>
      <c r="C8" s="21" t="s">
        <v>10</v>
      </c>
      <c r="D8" s="22"/>
      <c r="E8" s="22"/>
      <c r="F8" s="23"/>
      <c r="G8" s="23"/>
      <c r="H8" s="24"/>
      <c r="J8" s="19"/>
      <c r="K8" s="19"/>
    </row>
    <row r="9" spans="1:11" x14ac:dyDescent="0.3">
      <c r="A9" s="20" t="s">
        <v>11</v>
      </c>
      <c r="B9" s="20"/>
      <c r="C9" s="25" t="s">
        <v>12</v>
      </c>
      <c r="D9" s="22" t="s">
        <v>13</v>
      </c>
      <c r="E9" s="22"/>
      <c r="F9" s="23"/>
      <c r="G9" s="23"/>
      <c r="H9" s="24"/>
      <c r="J9" s="19"/>
      <c r="K9" s="19"/>
    </row>
    <row r="10" spans="1:11" x14ac:dyDescent="0.3">
      <c r="A10" s="20" t="s">
        <v>14</v>
      </c>
      <c r="B10" s="20"/>
      <c r="C10" s="25" t="s">
        <v>15</v>
      </c>
      <c r="D10" s="22" t="s">
        <v>16</v>
      </c>
      <c r="E10" s="22"/>
      <c r="F10" s="23"/>
      <c r="G10" s="23"/>
      <c r="H10" s="24"/>
      <c r="J10" s="19"/>
      <c r="K10" s="19"/>
    </row>
    <row r="11" spans="1:11" x14ac:dyDescent="0.3">
      <c r="A11" s="20" t="s">
        <v>17</v>
      </c>
      <c r="B11" s="20"/>
      <c r="C11" s="25" t="s">
        <v>18</v>
      </c>
      <c r="D11" s="22" t="s">
        <v>16</v>
      </c>
      <c r="E11" s="22"/>
      <c r="F11" s="26"/>
      <c r="G11" s="23"/>
      <c r="H11" s="24"/>
      <c r="J11" s="19"/>
      <c r="K11" s="19"/>
    </row>
    <row r="12" spans="1:11" x14ac:dyDescent="0.3">
      <c r="A12" s="20" t="s">
        <v>17</v>
      </c>
      <c r="B12" s="20"/>
      <c r="C12" s="25" t="s">
        <v>19</v>
      </c>
      <c r="D12" s="22" t="s">
        <v>13</v>
      </c>
      <c r="E12" s="22"/>
      <c r="F12" s="23"/>
      <c r="G12" s="23"/>
      <c r="H12" s="24"/>
      <c r="J12" s="19"/>
      <c r="K12" s="19"/>
    </row>
    <row r="13" spans="1:11" x14ac:dyDescent="0.3">
      <c r="A13" s="20" t="s">
        <v>20</v>
      </c>
      <c r="B13" s="20"/>
      <c r="C13" s="25" t="s">
        <v>21</v>
      </c>
      <c r="D13" s="22" t="s">
        <v>22</v>
      </c>
      <c r="E13" s="22"/>
      <c r="F13" s="23"/>
      <c r="G13" s="23"/>
      <c r="H13" s="24"/>
      <c r="J13" s="19"/>
      <c r="K13" s="19"/>
    </row>
    <row r="14" spans="1:11" x14ac:dyDescent="0.3">
      <c r="A14" s="20">
        <v>1.03</v>
      </c>
      <c r="B14" s="20"/>
      <c r="C14" s="25" t="s">
        <v>139</v>
      </c>
      <c r="D14" s="22" t="s">
        <v>140</v>
      </c>
      <c r="E14" s="22"/>
      <c r="F14" s="23"/>
      <c r="G14" s="23"/>
      <c r="H14" s="24"/>
      <c r="J14" s="19"/>
      <c r="K14" s="19"/>
    </row>
    <row r="15" spans="1:11" x14ac:dyDescent="0.3">
      <c r="A15" s="27"/>
      <c r="B15" s="27"/>
      <c r="C15" s="28" t="s">
        <v>25</v>
      </c>
      <c r="D15" s="29"/>
      <c r="E15" s="29"/>
      <c r="F15" s="30"/>
      <c r="G15" s="30"/>
      <c r="H15" s="31"/>
      <c r="I15" s="32"/>
      <c r="J15" s="19"/>
      <c r="K15" s="19"/>
    </row>
    <row r="16" spans="1:11" x14ac:dyDescent="0.3">
      <c r="A16" s="33" t="s">
        <v>26</v>
      </c>
      <c r="B16" s="33"/>
      <c r="C16" s="34"/>
      <c r="D16" s="35"/>
      <c r="E16" s="35"/>
      <c r="F16" s="30"/>
      <c r="G16" s="30"/>
      <c r="H16" s="36"/>
      <c r="J16" s="19"/>
      <c r="K16" s="19"/>
    </row>
    <row r="17" spans="1:13" ht="56" x14ac:dyDescent="0.3">
      <c r="A17" s="14" t="s">
        <v>27</v>
      </c>
      <c r="B17" s="14"/>
      <c r="C17" s="37" t="s">
        <v>28</v>
      </c>
      <c r="D17" s="16" t="s">
        <v>16</v>
      </c>
      <c r="E17" s="16"/>
      <c r="F17" s="38"/>
      <c r="G17" s="17"/>
      <c r="H17" s="18"/>
      <c r="J17" s="19"/>
      <c r="K17" s="19">
        <v>1182</v>
      </c>
      <c r="L17" s="1">
        <v>650</v>
      </c>
      <c r="M17" s="75">
        <f>K17-L17</f>
        <v>532</v>
      </c>
    </row>
    <row r="18" spans="1:13" ht="70" x14ac:dyDescent="0.3">
      <c r="A18" s="20" t="s">
        <v>29</v>
      </c>
      <c r="B18" s="20"/>
      <c r="C18" s="39" t="s">
        <v>30</v>
      </c>
      <c r="D18" s="22" t="s">
        <v>16</v>
      </c>
      <c r="E18" s="22"/>
      <c r="F18" s="26"/>
      <c r="G18" s="23"/>
      <c r="H18" s="24"/>
      <c r="J18" s="19"/>
      <c r="K18" s="19">
        <f>(75*2+60)*2</f>
        <v>420</v>
      </c>
    </row>
    <row r="19" spans="1:13" ht="70" x14ac:dyDescent="0.3">
      <c r="A19" s="20" t="s">
        <v>29</v>
      </c>
      <c r="B19" s="20"/>
      <c r="C19" s="39" t="s">
        <v>31</v>
      </c>
      <c r="D19" s="22" t="s">
        <v>16</v>
      </c>
      <c r="E19" s="22"/>
      <c r="F19" s="26"/>
      <c r="G19" s="23"/>
      <c r="H19" s="24"/>
      <c r="J19" s="19"/>
      <c r="K19" s="19"/>
      <c r="L19" s="75">
        <f>K17-K18</f>
        <v>762</v>
      </c>
    </row>
    <row r="20" spans="1:13" ht="42" x14ac:dyDescent="0.3">
      <c r="A20" s="20">
        <v>2.02</v>
      </c>
      <c r="B20" s="20"/>
      <c r="C20" s="25" t="s">
        <v>32</v>
      </c>
      <c r="D20" s="22" t="s">
        <v>16</v>
      </c>
      <c r="E20" s="22"/>
      <c r="F20" s="26">
        <f>532*1.5</f>
        <v>798</v>
      </c>
      <c r="G20" s="23"/>
      <c r="H20" s="24"/>
      <c r="J20" s="19"/>
      <c r="K20" s="19"/>
    </row>
    <row r="21" spans="1:13" ht="56" x14ac:dyDescent="0.3">
      <c r="A21" s="20">
        <v>2.0299999999999998</v>
      </c>
      <c r="B21" s="20"/>
      <c r="C21" s="39" t="s">
        <v>33</v>
      </c>
      <c r="D21" s="22" t="s">
        <v>16</v>
      </c>
      <c r="E21" s="22"/>
      <c r="F21" s="26"/>
      <c r="G21" s="23"/>
      <c r="H21" s="24"/>
      <c r="J21" s="19"/>
      <c r="K21" s="19"/>
    </row>
    <row r="22" spans="1:13" ht="42" x14ac:dyDescent="0.3">
      <c r="A22" s="20">
        <v>2.04</v>
      </c>
      <c r="B22" s="20"/>
      <c r="C22" s="39" t="s">
        <v>34</v>
      </c>
      <c r="D22" s="22" t="s">
        <v>16</v>
      </c>
      <c r="E22" s="22"/>
      <c r="F22" s="26">
        <f>1182*0.5</f>
        <v>591</v>
      </c>
      <c r="G22" s="23"/>
      <c r="H22" s="24"/>
      <c r="J22" s="19"/>
      <c r="K22" s="19">
        <f>45+45+10+25+20</f>
        <v>145</v>
      </c>
    </row>
    <row r="23" spans="1:13" ht="42" x14ac:dyDescent="0.3">
      <c r="A23" s="20">
        <v>2.0499999999999998</v>
      </c>
      <c r="B23" s="20"/>
      <c r="C23" s="39" t="s">
        <v>35</v>
      </c>
      <c r="D23" s="22" t="s">
        <v>16</v>
      </c>
      <c r="E23" s="22"/>
      <c r="F23" s="26">
        <f>420*0.35</f>
        <v>147</v>
      </c>
      <c r="G23" s="23"/>
      <c r="H23" s="24"/>
      <c r="J23" s="19"/>
      <c r="K23" s="19">
        <f>45+45+30+30</f>
        <v>150</v>
      </c>
    </row>
    <row r="24" spans="1:13" ht="42" x14ac:dyDescent="0.3">
      <c r="A24" s="20">
        <v>2.06</v>
      </c>
      <c r="B24" s="20"/>
      <c r="C24" s="39" t="s">
        <v>36</v>
      </c>
      <c r="D24" s="22" t="s">
        <v>16</v>
      </c>
      <c r="E24" s="22"/>
      <c r="F24" s="26">
        <f>140*0.3</f>
        <v>42</v>
      </c>
      <c r="G24" s="23"/>
      <c r="H24" s="24"/>
      <c r="J24" s="19"/>
      <c r="K24" s="19"/>
    </row>
    <row r="25" spans="1:13" x14ac:dyDescent="0.3">
      <c r="A25" s="20"/>
      <c r="B25" s="20"/>
      <c r="C25" s="39" t="s">
        <v>37</v>
      </c>
      <c r="D25" s="22" t="s">
        <v>38</v>
      </c>
      <c r="E25" s="22"/>
      <c r="F25" s="23"/>
      <c r="G25" s="23"/>
      <c r="H25" s="24"/>
      <c r="J25" s="19"/>
      <c r="K25" s="19"/>
    </row>
    <row r="26" spans="1:13" ht="42" x14ac:dyDescent="0.3">
      <c r="A26" s="20">
        <v>2.0699999999999998</v>
      </c>
      <c r="B26" s="20"/>
      <c r="C26" s="25" t="s">
        <v>39</v>
      </c>
      <c r="D26" s="22" t="s">
        <v>40</v>
      </c>
      <c r="E26" s="22"/>
      <c r="F26" s="23"/>
      <c r="G26" s="23"/>
      <c r="H26" s="24"/>
      <c r="J26" s="19"/>
      <c r="K26" s="19"/>
    </row>
    <row r="27" spans="1:13" ht="28" x14ac:dyDescent="0.3">
      <c r="A27" s="20">
        <v>2.08</v>
      </c>
      <c r="B27" s="20"/>
      <c r="C27" s="25" t="s">
        <v>41</v>
      </c>
      <c r="D27" s="22" t="s">
        <v>38</v>
      </c>
      <c r="E27" s="22"/>
      <c r="F27" s="23"/>
      <c r="G27" s="23"/>
      <c r="H27" s="24"/>
      <c r="J27" s="19"/>
      <c r="K27" s="19"/>
    </row>
    <row r="28" spans="1:13" ht="28" x14ac:dyDescent="0.3">
      <c r="A28" s="20">
        <v>2.09</v>
      </c>
      <c r="B28" s="20"/>
      <c r="C28" s="25" t="s">
        <v>42</v>
      </c>
      <c r="D28" s="22" t="s">
        <v>38</v>
      </c>
      <c r="E28" s="22"/>
      <c r="F28" s="26"/>
      <c r="G28" s="23"/>
      <c r="H28" s="24"/>
      <c r="J28" s="19"/>
      <c r="K28" s="19"/>
    </row>
    <row r="29" spans="1:13" ht="42" x14ac:dyDescent="0.3">
      <c r="A29" s="20">
        <v>2.09</v>
      </c>
      <c r="B29" s="20"/>
      <c r="C29" s="25" t="s">
        <v>43</v>
      </c>
      <c r="D29" s="22" t="s">
        <v>16</v>
      </c>
      <c r="E29" s="22"/>
      <c r="F29" s="23"/>
      <c r="G29" s="23"/>
      <c r="H29" s="24"/>
      <c r="J29" s="19"/>
      <c r="K29" s="19"/>
    </row>
    <row r="30" spans="1:13" ht="70" x14ac:dyDescent="0.3">
      <c r="A30" s="20">
        <v>2.1</v>
      </c>
      <c r="B30" s="20"/>
      <c r="C30" s="25" t="s">
        <v>44</v>
      </c>
      <c r="D30" s="22" t="s">
        <v>16</v>
      </c>
      <c r="E30" s="22"/>
      <c r="F30" s="23"/>
      <c r="G30" s="23"/>
      <c r="H30" s="24"/>
      <c r="J30" s="19"/>
      <c r="K30" s="19"/>
    </row>
    <row r="31" spans="1:13" ht="70" x14ac:dyDescent="0.3">
      <c r="A31" s="40">
        <v>2.1</v>
      </c>
      <c r="B31" s="20"/>
      <c r="C31" s="39" t="s">
        <v>45</v>
      </c>
      <c r="D31" s="22" t="s">
        <v>16</v>
      </c>
      <c r="E31" s="22"/>
      <c r="F31" s="23"/>
      <c r="G31" s="23"/>
      <c r="H31" s="24"/>
      <c r="J31" s="19"/>
      <c r="K31" s="19"/>
    </row>
    <row r="32" spans="1:13" x14ac:dyDescent="0.3">
      <c r="A32" s="41">
        <v>2.1</v>
      </c>
      <c r="B32" s="42"/>
      <c r="C32" s="43" t="s">
        <v>46</v>
      </c>
      <c r="D32" s="44" t="s">
        <v>16</v>
      </c>
      <c r="E32" s="44"/>
      <c r="F32" s="45"/>
      <c r="G32" s="45"/>
      <c r="H32" s="46"/>
      <c r="J32" s="19"/>
      <c r="K32" s="19"/>
    </row>
    <row r="33" spans="1:11" ht="15.75" customHeight="1" x14ac:dyDescent="0.3">
      <c r="A33" s="27"/>
      <c r="B33" s="27"/>
      <c r="C33" s="28" t="s">
        <v>25</v>
      </c>
      <c r="D33" s="29"/>
      <c r="E33" s="29"/>
      <c r="F33" s="30"/>
      <c r="G33" s="30"/>
      <c r="H33" s="31"/>
      <c r="I33" s="32"/>
      <c r="J33" s="19"/>
      <c r="K33" s="19"/>
    </row>
    <row r="34" spans="1:11" x14ac:dyDescent="0.3">
      <c r="A34" s="33" t="s">
        <v>47</v>
      </c>
      <c r="B34" s="33"/>
      <c r="C34" s="34"/>
      <c r="D34" s="35"/>
      <c r="E34" s="35"/>
      <c r="F34" s="30"/>
      <c r="G34" s="30"/>
      <c r="H34" s="36"/>
      <c r="J34" s="19"/>
      <c r="K34" s="19"/>
    </row>
    <row r="35" spans="1:11" ht="56" x14ac:dyDescent="0.3">
      <c r="A35" s="14">
        <v>3.01</v>
      </c>
      <c r="B35" s="47" t="s">
        <v>48</v>
      </c>
      <c r="C35" s="48" t="s">
        <v>49</v>
      </c>
      <c r="D35" s="16" t="s">
        <v>16</v>
      </c>
      <c r="E35" s="16"/>
      <c r="F35" s="38">
        <f>1182*0.2</f>
        <v>236.4</v>
      </c>
      <c r="G35" s="17"/>
      <c r="H35" s="18"/>
      <c r="J35" s="19"/>
      <c r="K35" s="19"/>
    </row>
    <row r="36" spans="1:11" x14ac:dyDescent="0.3">
      <c r="A36" s="20">
        <v>3.02</v>
      </c>
      <c r="B36" s="49" t="s">
        <v>48</v>
      </c>
      <c r="C36" s="21" t="s">
        <v>50</v>
      </c>
      <c r="D36" s="22" t="s">
        <v>16</v>
      </c>
      <c r="E36" s="22"/>
      <c r="F36" s="23"/>
      <c r="G36" s="23"/>
      <c r="H36" s="24"/>
      <c r="J36" s="19"/>
      <c r="K36" s="19"/>
    </row>
    <row r="37" spans="1:11" x14ac:dyDescent="0.3">
      <c r="A37" s="20">
        <v>3.03</v>
      </c>
      <c r="B37" s="49"/>
      <c r="C37" s="21" t="s">
        <v>51</v>
      </c>
      <c r="D37" s="22" t="s">
        <v>38</v>
      </c>
      <c r="E37" s="22"/>
      <c r="F37" s="26"/>
      <c r="G37" s="23"/>
      <c r="H37" s="24"/>
      <c r="J37" s="19"/>
      <c r="K37" s="19"/>
    </row>
    <row r="38" spans="1:11" x14ac:dyDescent="0.3">
      <c r="A38" s="20"/>
      <c r="B38" s="49"/>
      <c r="C38" s="21" t="s">
        <v>52</v>
      </c>
      <c r="D38" s="22" t="s">
        <v>38</v>
      </c>
      <c r="E38" s="22"/>
      <c r="F38" s="23"/>
      <c r="G38" s="23"/>
      <c r="H38" s="24"/>
      <c r="J38" s="19"/>
      <c r="K38" s="19"/>
    </row>
    <row r="39" spans="1:11" ht="28" x14ac:dyDescent="0.3">
      <c r="A39" s="20">
        <v>3.04</v>
      </c>
      <c r="B39" s="49"/>
      <c r="C39" s="21" t="s">
        <v>53</v>
      </c>
      <c r="D39" s="22" t="s">
        <v>38</v>
      </c>
      <c r="E39" s="22"/>
      <c r="F39" s="23"/>
      <c r="G39" s="23"/>
      <c r="H39" s="24"/>
      <c r="J39" s="19"/>
      <c r="K39" s="19"/>
    </row>
    <row r="40" spans="1:11" ht="42" x14ac:dyDescent="0.3">
      <c r="A40" s="20">
        <v>3.05</v>
      </c>
      <c r="B40" s="20"/>
      <c r="C40" s="21" t="s">
        <v>54</v>
      </c>
      <c r="D40" s="22" t="s">
        <v>16</v>
      </c>
      <c r="E40" s="22"/>
      <c r="F40" s="26">
        <f>762*0.25</f>
        <v>190.5</v>
      </c>
      <c r="G40" s="23"/>
      <c r="H40" s="24"/>
      <c r="J40" s="19"/>
      <c r="K40" s="19"/>
    </row>
    <row r="41" spans="1:11" x14ac:dyDescent="0.3">
      <c r="A41" s="27"/>
      <c r="B41" s="27"/>
      <c r="C41" s="28" t="s">
        <v>25</v>
      </c>
      <c r="D41" s="29"/>
      <c r="E41" s="29"/>
      <c r="F41" s="30"/>
      <c r="G41" s="30"/>
      <c r="H41" s="31"/>
      <c r="I41" s="32"/>
      <c r="J41" s="19"/>
      <c r="K41" s="19"/>
    </row>
    <row r="42" spans="1:11" x14ac:dyDescent="0.3">
      <c r="A42" s="33" t="s">
        <v>55</v>
      </c>
      <c r="B42" s="33"/>
      <c r="C42" s="34"/>
      <c r="D42" s="35"/>
      <c r="E42" s="35"/>
      <c r="F42" s="30"/>
      <c r="G42" s="30"/>
      <c r="H42" s="36"/>
      <c r="J42" s="19"/>
      <c r="K42" s="19"/>
    </row>
    <row r="43" spans="1:11" ht="56" x14ac:dyDescent="0.3">
      <c r="A43" s="50">
        <v>4.01</v>
      </c>
      <c r="B43" s="50"/>
      <c r="C43" s="15" t="s">
        <v>56</v>
      </c>
      <c r="D43" s="16" t="s">
        <v>40</v>
      </c>
      <c r="E43" s="16"/>
      <c r="F43" s="38">
        <v>762</v>
      </c>
      <c r="G43" s="17"/>
      <c r="H43" s="18"/>
      <c r="J43" s="19"/>
      <c r="K43" s="19"/>
    </row>
    <row r="44" spans="1:11" ht="56" x14ac:dyDescent="0.3">
      <c r="A44" s="51">
        <v>4.0199999999999996</v>
      </c>
      <c r="B44" s="51"/>
      <c r="C44" s="21" t="s">
        <v>57</v>
      </c>
      <c r="D44" s="52"/>
      <c r="E44" s="52"/>
      <c r="F44" s="23"/>
      <c r="G44" s="23"/>
      <c r="H44" s="24"/>
      <c r="J44" s="19"/>
      <c r="K44" s="19"/>
    </row>
    <row r="45" spans="1:11" x14ac:dyDescent="0.3">
      <c r="A45" s="53" t="s">
        <v>58</v>
      </c>
      <c r="B45" s="53"/>
      <c r="C45" s="21" t="s">
        <v>59</v>
      </c>
      <c r="D45" s="22" t="s">
        <v>40</v>
      </c>
      <c r="E45" s="22"/>
      <c r="F45" s="26">
        <v>762</v>
      </c>
      <c r="G45" s="23"/>
      <c r="H45" s="24"/>
      <c r="J45" s="19"/>
      <c r="K45" s="19"/>
    </row>
    <row r="46" spans="1:11" x14ac:dyDescent="0.3">
      <c r="A46" s="53" t="s">
        <v>60</v>
      </c>
      <c r="B46" s="53"/>
      <c r="C46" s="25" t="s">
        <v>61</v>
      </c>
      <c r="D46" s="22" t="s">
        <v>40</v>
      </c>
      <c r="E46" s="22">
        <v>1290</v>
      </c>
      <c r="F46" s="26">
        <v>762</v>
      </c>
      <c r="G46" s="23"/>
      <c r="H46" s="24"/>
      <c r="J46" s="19"/>
      <c r="K46" s="19"/>
    </row>
    <row r="47" spans="1:11" ht="42" x14ac:dyDescent="0.3">
      <c r="A47" s="51">
        <v>4.0299999999999994</v>
      </c>
      <c r="B47" s="51"/>
      <c r="C47" s="21" t="s">
        <v>62</v>
      </c>
      <c r="D47" s="22" t="s">
        <v>16</v>
      </c>
      <c r="E47" s="22"/>
      <c r="F47" s="23"/>
      <c r="G47" s="23"/>
      <c r="H47" s="24"/>
      <c r="J47" s="19"/>
      <c r="K47" s="19"/>
    </row>
    <row r="48" spans="1:11" ht="42" x14ac:dyDescent="0.3">
      <c r="A48" s="51">
        <v>4.0399999999999991</v>
      </c>
      <c r="B48" s="51"/>
      <c r="C48" s="21" t="s">
        <v>63</v>
      </c>
      <c r="D48" s="22" t="s">
        <v>16</v>
      </c>
      <c r="E48" s="22"/>
      <c r="F48" s="23"/>
      <c r="G48" s="23"/>
      <c r="H48" s="24"/>
      <c r="J48" s="19"/>
      <c r="K48" s="19"/>
    </row>
    <row r="49" spans="1:11" ht="42" x14ac:dyDescent="0.3">
      <c r="A49" s="51">
        <v>4.05</v>
      </c>
      <c r="B49" s="51"/>
      <c r="C49" s="21" t="s">
        <v>64</v>
      </c>
      <c r="D49" s="22" t="s">
        <v>16</v>
      </c>
      <c r="E49" s="22">
        <v>15</v>
      </c>
      <c r="F49" s="26">
        <f>762*0.05</f>
        <v>38.1</v>
      </c>
      <c r="G49" s="23"/>
      <c r="H49" s="24"/>
      <c r="J49" s="19"/>
      <c r="K49" s="19"/>
    </row>
    <row r="50" spans="1:11" ht="42" x14ac:dyDescent="0.3">
      <c r="A50" s="51">
        <v>4.0599999999999996</v>
      </c>
      <c r="B50" s="51"/>
      <c r="C50" s="21" t="s">
        <v>65</v>
      </c>
      <c r="D50" s="22" t="s">
        <v>16</v>
      </c>
      <c r="E50" s="22">
        <v>49.5</v>
      </c>
      <c r="F50" s="26">
        <f>762*0.04</f>
        <v>30.48</v>
      </c>
      <c r="G50" s="23"/>
      <c r="H50" s="24"/>
      <c r="J50" s="19"/>
      <c r="K50" s="19"/>
    </row>
    <row r="51" spans="1:11" x14ac:dyDescent="0.3">
      <c r="A51" s="54"/>
      <c r="B51" s="55"/>
      <c r="C51" s="56"/>
      <c r="D51" s="57"/>
      <c r="E51" s="57"/>
      <c r="F51" s="58"/>
      <c r="G51" s="58"/>
      <c r="H51" s="59"/>
      <c r="J51" s="19"/>
      <c r="K51" s="19"/>
    </row>
    <row r="52" spans="1:11" x14ac:dyDescent="0.3">
      <c r="A52" s="27"/>
      <c r="B52" s="27"/>
      <c r="C52" s="28" t="s">
        <v>25</v>
      </c>
      <c r="D52" s="29"/>
      <c r="E52" s="29"/>
      <c r="F52" s="30"/>
      <c r="G52" s="30"/>
      <c r="H52" s="31"/>
      <c r="I52" s="32"/>
      <c r="J52" s="19"/>
      <c r="K52" s="19"/>
    </row>
    <row r="53" spans="1:11" hidden="1" x14ac:dyDescent="0.3">
      <c r="A53" s="60" t="s">
        <v>66</v>
      </c>
      <c r="B53" s="60"/>
      <c r="C53" s="34"/>
      <c r="D53" s="35"/>
      <c r="E53" s="35"/>
      <c r="F53" s="30"/>
      <c r="G53" s="30"/>
      <c r="H53" s="36"/>
      <c r="J53" s="19"/>
      <c r="K53" s="19"/>
    </row>
    <row r="54" spans="1:11" ht="56" hidden="1" x14ac:dyDescent="0.3">
      <c r="A54" s="61">
        <v>6.01</v>
      </c>
      <c r="B54" s="62"/>
      <c r="C54" s="15" t="s">
        <v>67</v>
      </c>
      <c r="D54" s="16" t="s">
        <v>16</v>
      </c>
      <c r="E54" s="16"/>
      <c r="F54" s="17"/>
      <c r="G54" s="17"/>
      <c r="H54" s="18"/>
      <c r="J54" s="19"/>
      <c r="K54" s="19"/>
    </row>
    <row r="55" spans="1:11" ht="42" hidden="1" x14ac:dyDescent="0.3">
      <c r="A55" s="63">
        <v>6.02</v>
      </c>
      <c r="B55" s="63"/>
      <c r="C55" s="25" t="s">
        <v>68</v>
      </c>
      <c r="D55" s="22"/>
      <c r="E55" s="22"/>
      <c r="F55" s="23"/>
      <c r="G55" s="23"/>
      <c r="H55" s="24"/>
      <c r="J55" s="19"/>
      <c r="K55" s="19"/>
    </row>
    <row r="56" spans="1:11" hidden="1" x14ac:dyDescent="0.3">
      <c r="A56" s="64" t="s">
        <v>69</v>
      </c>
      <c r="B56" s="64"/>
      <c r="C56" s="25" t="s">
        <v>70</v>
      </c>
      <c r="D56" s="22" t="s">
        <v>16</v>
      </c>
      <c r="E56" s="22"/>
      <c r="F56" s="26"/>
      <c r="G56" s="23"/>
      <c r="H56" s="24"/>
      <c r="J56" s="19"/>
      <c r="K56" s="19"/>
    </row>
    <row r="57" spans="1:11" hidden="1" x14ac:dyDescent="0.3">
      <c r="A57" s="64"/>
      <c r="B57" s="64"/>
      <c r="C57" s="25" t="s">
        <v>71</v>
      </c>
      <c r="D57" s="22" t="s">
        <v>16</v>
      </c>
      <c r="E57" s="22"/>
      <c r="F57" s="26"/>
      <c r="G57" s="23"/>
      <c r="H57" s="24"/>
      <c r="J57" s="19"/>
      <c r="K57" s="19"/>
    </row>
    <row r="58" spans="1:11" hidden="1" x14ac:dyDescent="0.3">
      <c r="A58" s="64" t="s">
        <v>72</v>
      </c>
      <c r="B58" s="64"/>
      <c r="C58" s="25" t="s">
        <v>73</v>
      </c>
      <c r="D58" s="22" t="s">
        <v>16</v>
      </c>
      <c r="E58" s="22"/>
      <c r="F58" s="26"/>
      <c r="G58" s="23"/>
      <c r="H58" s="24"/>
      <c r="J58" s="19"/>
      <c r="K58" s="19"/>
    </row>
    <row r="59" spans="1:11" ht="28" hidden="1" x14ac:dyDescent="0.3">
      <c r="A59" s="64" t="s">
        <v>74</v>
      </c>
      <c r="B59" s="64"/>
      <c r="C59" s="21" t="s">
        <v>75</v>
      </c>
      <c r="D59" s="22" t="s">
        <v>76</v>
      </c>
      <c r="E59" s="22"/>
      <c r="F59" s="26"/>
      <c r="G59" s="23"/>
      <c r="H59" s="24"/>
      <c r="J59" s="19"/>
      <c r="K59" s="19"/>
    </row>
    <row r="60" spans="1:11" hidden="1" x14ac:dyDescent="0.3">
      <c r="A60" s="64" t="s">
        <v>77</v>
      </c>
      <c r="B60" s="64"/>
      <c r="C60" s="21" t="s">
        <v>78</v>
      </c>
      <c r="D60" s="22" t="s">
        <v>13</v>
      </c>
      <c r="E60" s="22"/>
      <c r="F60" s="23"/>
      <c r="G60" s="23"/>
      <c r="H60" s="24"/>
      <c r="J60" s="19"/>
      <c r="K60" s="19"/>
    </row>
    <row r="61" spans="1:11" hidden="1" x14ac:dyDescent="0.3">
      <c r="A61" s="64" t="s">
        <v>79</v>
      </c>
      <c r="B61" s="64"/>
      <c r="C61" s="21" t="s">
        <v>80</v>
      </c>
      <c r="D61" s="22" t="s">
        <v>16</v>
      </c>
      <c r="E61" s="22"/>
      <c r="F61" s="23"/>
      <c r="G61" s="23"/>
      <c r="H61" s="24"/>
      <c r="J61" s="19"/>
      <c r="K61" s="19"/>
    </row>
    <row r="62" spans="1:11" hidden="1" x14ac:dyDescent="0.3">
      <c r="A62" s="64" t="s">
        <v>81</v>
      </c>
      <c r="B62" s="64"/>
      <c r="C62" s="21" t="s">
        <v>82</v>
      </c>
      <c r="D62" s="22" t="s">
        <v>13</v>
      </c>
      <c r="E62" s="22"/>
      <c r="F62" s="23"/>
      <c r="G62" s="23"/>
      <c r="H62" s="24"/>
      <c r="J62" s="19"/>
      <c r="K62" s="19"/>
    </row>
    <row r="63" spans="1:11" ht="28" hidden="1" x14ac:dyDescent="0.3">
      <c r="A63" s="63">
        <f>A55+0.01</f>
        <v>6.0299999999999994</v>
      </c>
      <c r="B63" s="64"/>
      <c r="C63" s="25" t="s">
        <v>83</v>
      </c>
      <c r="D63" s="22" t="s">
        <v>38</v>
      </c>
      <c r="E63" s="22"/>
      <c r="F63" s="23"/>
      <c r="G63" s="23"/>
      <c r="H63" s="24"/>
      <c r="J63" s="19"/>
      <c r="K63" s="19"/>
    </row>
    <row r="64" spans="1:11" ht="28" hidden="1" x14ac:dyDescent="0.3">
      <c r="A64" s="63">
        <f t="shared" ref="A64:A68" si="0">A63+0.01</f>
        <v>6.0399999999999991</v>
      </c>
      <c r="B64" s="64"/>
      <c r="C64" s="25" t="s">
        <v>84</v>
      </c>
      <c r="D64" s="22"/>
      <c r="E64" s="22"/>
      <c r="F64" s="23"/>
      <c r="G64" s="23"/>
      <c r="H64" s="24"/>
      <c r="J64" s="19"/>
      <c r="K64" s="19"/>
    </row>
    <row r="65" spans="1:11" ht="42" hidden="1" x14ac:dyDescent="0.3">
      <c r="A65" s="63">
        <f t="shared" si="0"/>
        <v>6.0499999999999989</v>
      </c>
      <c r="B65" s="63"/>
      <c r="C65" s="21" t="s">
        <v>85</v>
      </c>
      <c r="D65" s="22" t="s">
        <v>16</v>
      </c>
      <c r="E65" s="22"/>
      <c r="F65" s="26"/>
      <c r="G65" s="23"/>
      <c r="H65" s="24"/>
      <c r="J65" s="19"/>
      <c r="K65" s="19"/>
    </row>
    <row r="66" spans="1:11" ht="56" hidden="1" x14ac:dyDescent="0.3">
      <c r="A66" s="63">
        <f t="shared" si="0"/>
        <v>6.0599999999999987</v>
      </c>
      <c r="B66" s="63"/>
      <c r="C66" s="25" t="s">
        <v>86</v>
      </c>
      <c r="D66" s="22" t="s">
        <v>16</v>
      </c>
      <c r="E66" s="22"/>
      <c r="F66" s="23"/>
      <c r="G66" s="23"/>
      <c r="H66" s="24"/>
      <c r="J66" s="19"/>
      <c r="K66" s="19"/>
    </row>
    <row r="67" spans="1:11" ht="42" hidden="1" x14ac:dyDescent="0.3">
      <c r="A67" s="63">
        <f t="shared" si="0"/>
        <v>6.0699999999999985</v>
      </c>
      <c r="B67" s="63"/>
      <c r="C67" s="25" t="s">
        <v>87</v>
      </c>
      <c r="D67" s="22" t="s">
        <v>16</v>
      </c>
      <c r="E67" s="22"/>
      <c r="F67" s="23"/>
      <c r="G67" s="23"/>
      <c r="H67" s="24"/>
      <c r="J67" s="19"/>
      <c r="K67" s="19"/>
    </row>
    <row r="68" spans="1:11" ht="42" hidden="1" x14ac:dyDescent="0.3">
      <c r="A68" s="63">
        <f t="shared" si="0"/>
        <v>6.0799999999999983</v>
      </c>
      <c r="B68" s="63"/>
      <c r="C68" s="39" t="s">
        <v>88</v>
      </c>
      <c r="D68" s="22" t="s">
        <v>40</v>
      </c>
      <c r="E68" s="22"/>
      <c r="F68" s="26"/>
      <c r="G68" s="23"/>
      <c r="H68" s="24"/>
      <c r="J68" s="19"/>
      <c r="K68" s="19"/>
    </row>
    <row r="69" spans="1:11" hidden="1" x14ac:dyDescent="0.3">
      <c r="A69" s="65">
        <v>6.09</v>
      </c>
      <c r="B69" s="65"/>
      <c r="C69" s="66" t="s">
        <v>89</v>
      </c>
      <c r="D69" s="67" t="s">
        <v>40</v>
      </c>
      <c r="E69" s="67"/>
      <c r="F69" s="68"/>
      <c r="G69" s="69"/>
      <c r="H69" s="24"/>
      <c r="J69" s="19"/>
      <c r="K69" s="19"/>
    </row>
    <row r="70" spans="1:11" hidden="1" x14ac:dyDescent="0.3">
      <c r="A70" s="65">
        <v>6.1</v>
      </c>
      <c r="B70" s="65"/>
      <c r="C70" s="66" t="s">
        <v>90</v>
      </c>
      <c r="D70" s="67" t="s">
        <v>16</v>
      </c>
      <c r="E70" s="67"/>
      <c r="F70" s="68"/>
      <c r="G70" s="69"/>
      <c r="H70" s="24"/>
      <c r="J70" s="19"/>
      <c r="K70" s="19"/>
    </row>
    <row r="71" spans="1:11" hidden="1" x14ac:dyDescent="0.3">
      <c r="A71" s="65"/>
      <c r="B71" s="65"/>
      <c r="C71" s="66"/>
      <c r="D71" s="67"/>
      <c r="E71" s="67"/>
      <c r="F71" s="68"/>
      <c r="G71" s="69"/>
      <c r="H71" s="70"/>
      <c r="J71" s="19"/>
      <c r="K71" s="19"/>
    </row>
    <row r="72" spans="1:11" hidden="1" x14ac:dyDescent="0.3">
      <c r="A72" s="27"/>
      <c r="B72" s="27"/>
      <c r="C72" s="28" t="s">
        <v>25</v>
      </c>
      <c r="D72" s="29"/>
      <c r="E72" s="29"/>
      <c r="F72" s="30"/>
      <c r="G72" s="30"/>
      <c r="H72" s="31"/>
      <c r="I72" s="32"/>
      <c r="J72" s="19"/>
      <c r="K72" s="19"/>
    </row>
    <row r="73" spans="1:11" x14ac:dyDescent="0.3">
      <c r="A73" s="60" t="s">
        <v>91</v>
      </c>
      <c r="B73" s="60"/>
      <c r="C73" s="34"/>
      <c r="D73" s="35"/>
      <c r="E73" s="35"/>
      <c r="F73" s="30"/>
      <c r="G73" s="30"/>
      <c r="H73" s="36"/>
      <c r="J73" s="19"/>
      <c r="K73" s="19"/>
    </row>
    <row r="74" spans="1:11" ht="42" x14ac:dyDescent="0.3">
      <c r="A74" s="16">
        <v>7.01</v>
      </c>
      <c r="B74" s="16"/>
      <c r="C74" s="15" t="s">
        <v>92</v>
      </c>
      <c r="D74" s="16"/>
      <c r="E74" s="16"/>
      <c r="F74" s="17"/>
      <c r="G74" s="17"/>
      <c r="H74" s="18"/>
      <c r="J74" s="19"/>
      <c r="K74" s="19"/>
    </row>
    <row r="75" spans="1:11" x14ac:dyDescent="0.3">
      <c r="A75" s="22" t="s">
        <v>93</v>
      </c>
      <c r="B75" s="22"/>
      <c r="C75" s="25" t="s">
        <v>159</v>
      </c>
      <c r="D75" s="22" t="s">
        <v>13</v>
      </c>
      <c r="E75" s="22"/>
      <c r="F75" s="23">
        <v>55</v>
      </c>
      <c r="G75" s="23"/>
      <c r="H75" s="24"/>
      <c r="J75" s="19"/>
      <c r="K75" s="71"/>
    </row>
    <row r="76" spans="1:11" x14ac:dyDescent="0.3">
      <c r="A76" s="22" t="s">
        <v>93</v>
      </c>
      <c r="B76" s="22"/>
      <c r="C76" s="25" t="s">
        <v>95</v>
      </c>
      <c r="D76" s="22" t="s">
        <v>13</v>
      </c>
      <c r="E76" s="22"/>
      <c r="F76" s="23"/>
      <c r="G76" s="23"/>
      <c r="H76" s="24"/>
      <c r="J76" s="19"/>
      <c r="K76" s="19"/>
    </row>
    <row r="77" spans="1:11" ht="112" x14ac:dyDescent="0.3">
      <c r="A77" s="64">
        <v>7.02</v>
      </c>
      <c r="B77" s="64"/>
      <c r="C77" s="21" t="s">
        <v>96</v>
      </c>
      <c r="D77" s="22"/>
      <c r="E77" s="22"/>
      <c r="F77" s="23"/>
      <c r="G77" s="23"/>
      <c r="H77" s="24"/>
      <c r="J77" s="19"/>
      <c r="K77" s="19"/>
    </row>
    <row r="78" spans="1:11" x14ac:dyDescent="0.3">
      <c r="A78" s="64" t="s">
        <v>97</v>
      </c>
      <c r="B78" s="64"/>
      <c r="C78" s="72" t="s">
        <v>153</v>
      </c>
      <c r="D78" s="22" t="s">
        <v>22</v>
      </c>
      <c r="E78" s="22"/>
      <c r="F78" s="23">
        <v>1</v>
      </c>
      <c r="G78" s="23"/>
      <c r="H78" s="24"/>
      <c r="J78" s="72"/>
      <c r="K78" s="19"/>
    </row>
    <row r="79" spans="1:11" x14ac:dyDescent="0.3">
      <c r="A79" s="22" t="s">
        <v>99</v>
      </c>
      <c r="B79" s="22"/>
      <c r="C79" s="72" t="s">
        <v>100</v>
      </c>
      <c r="D79" s="22" t="s">
        <v>22</v>
      </c>
      <c r="E79" s="22"/>
      <c r="F79" s="23">
        <v>2</v>
      </c>
      <c r="G79" s="23"/>
      <c r="H79" s="24"/>
      <c r="J79" s="72"/>
      <c r="K79" s="19"/>
    </row>
    <row r="80" spans="1:11" x14ac:dyDescent="0.3">
      <c r="A80" s="22" t="s">
        <v>101</v>
      </c>
      <c r="B80" s="22"/>
      <c r="C80" s="72" t="s">
        <v>102</v>
      </c>
      <c r="D80" s="22" t="s">
        <v>22</v>
      </c>
      <c r="E80" s="22"/>
      <c r="F80" s="23">
        <v>2</v>
      </c>
      <c r="G80" s="23"/>
      <c r="H80" s="24"/>
      <c r="J80" s="72"/>
      <c r="K80" s="19"/>
    </row>
    <row r="81" spans="1:11" x14ac:dyDescent="0.3">
      <c r="A81" s="22" t="s">
        <v>103</v>
      </c>
      <c r="B81" s="22"/>
      <c r="C81" s="72" t="s">
        <v>104</v>
      </c>
      <c r="D81" s="22" t="s">
        <v>22</v>
      </c>
      <c r="E81" s="22"/>
      <c r="F81" s="23">
        <v>1</v>
      </c>
      <c r="G81" s="23"/>
      <c r="H81" s="24"/>
      <c r="J81" s="72"/>
      <c r="K81" s="19"/>
    </row>
    <row r="82" spans="1:11" x14ac:dyDescent="0.3">
      <c r="A82" s="22" t="s">
        <v>105</v>
      </c>
      <c r="B82" s="22"/>
      <c r="C82" s="72" t="s">
        <v>106</v>
      </c>
      <c r="D82" s="22" t="s">
        <v>22</v>
      </c>
      <c r="E82" s="22"/>
      <c r="F82" s="23"/>
      <c r="G82" s="23"/>
      <c r="H82" s="24"/>
      <c r="J82" s="72"/>
      <c r="K82" s="19"/>
    </row>
    <row r="83" spans="1:11" x14ac:dyDescent="0.3">
      <c r="A83" s="22" t="s">
        <v>107</v>
      </c>
      <c r="B83" s="22"/>
      <c r="C83" s="25" t="s">
        <v>108</v>
      </c>
      <c r="D83" s="22" t="s">
        <v>22</v>
      </c>
      <c r="E83" s="22"/>
      <c r="F83" s="23">
        <v>2</v>
      </c>
      <c r="G83" s="23"/>
      <c r="H83" s="24"/>
      <c r="J83" s="25"/>
      <c r="K83" s="19"/>
    </row>
    <row r="84" spans="1:11" x14ac:dyDescent="0.3">
      <c r="A84" s="22" t="s">
        <v>109</v>
      </c>
      <c r="B84" s="22"/>
      <c r="C84" s="72" t="s">
        <v>132</v>
      </c>
      <c r="D84" s="22" t="s">
        <v>22</v>
      </c>
      <c r="E84" s="22"/>
      <c r="F84" s="23"/>
      <c r="G84" s="23"/>
      <c r="H84" s="24"/>
      <c r="J84" s="72"/>
      <c r="K84" s="19"/>
    </row>
    <row r="85" spans="1:11" x14ac:dyDescent="0.3">
      <c r="A85" s="22" t="s">
        <v>135</v>
      </c>
      <c r="B85" s="22"/>
      <c r="C85" s="72" t="s">
        <v>134</v>
      </c>
      <c r="D85" s="22" t="s">
        <v>22</v>
      </c>
      <c r="E85" s="22"/>
      <c r="F85" s="23">
        <v>1</v>
      </c>
      <c r="G85" s="23"/>
      <c r="H85" s="24"/>
      <c r="J85" s="72"/>
      <c r="K85" s="19"/>
    </row>
    <row r="86" spans="1:11" x14ac:dyDescent="0.3">
      <c r="A86" s="22" t="s">
        <v>136</v>
      </c>
      <c r="B86" s="22"/>
      <c r="C86" s="72" t="s">
        <v>137</v>
      </c>
      <c r="D86" s="22" t="s">
        <v>22</v>
      </c>
      <c r="E86" s="22"/>
      <c r="F86" s="23">
        <v>1</v>
      </c>
      <c r="G86" s="23"/>
      <c r="H86" s="24"/>
      <c r="J86" s="19"/>
      <c r="K86" s="19"/>
    </row>
    <row r="87" spans="1:11" ht="112" x14ac:dyDescent="0.3">
      <c r="A87" s="22">
        <v>7.03</v>
      </c>
      <c r="B87" s="22"/>
      <c r="C87" s="21" t="s">
        <v>110</v>
      </c>
      <c r="D87" s="22"/>
      <c r="E87" s="22"/>
      <c r="F87" s="23"/>
      <c r="G87" s="23"/>
      <c r="H87" s="24"/>
      <c r="J87" s="19"/>
      <c r="K87" s="19"/>
    </row>
    <row r="88" spans="1:11" x14ac:dyDescent="0.3">
      <c r="A88" s="22"/>
      <c r="B88" s="22"/>
      <c r="C88" s="21" t="s">
        <v>111</v>
      </c>
      <c r="D88" s="22" t="s">
        <v>40</v>
      </c>
      <c r="E88" s="22"/>
      <c r="F88" s="23"/>
      <c r="G88" s="23"/>
      <c r="H88" s="24"/>
      <c r="J88" s="19"/>
      <c r="K88" s="19"/>
    </row>
    <row r="89" spans="1:11" x14ac:dyDescent="0.3">
      <c r="A89" s="22" t="s">
        <v>112</v>
      </c>
      <c r="B89" s="22"/>
      <c r="C89" s="73" t="s">
        <v>113</v>
      </c>
      <c r="D89" s="22" t="s">
        <v>22</v>
      </c>
      <c r="E89" s="22"/>
      <c r="F89" s="23"/>
      <c r="G89" s="23"/>
      <c r="H89" s="24"/>
      <c r="J89" s="19"/>
      <c r="K89" s="19"/>
    </row>
    <row r="90" spans="1:11" x14ac:dyDescent="0.3">
      <c r="A90" s="22" t="s">
        <v>114</v>
      </c>
      <c r="B90" s="22"/>
      <c r="C90" s="73" t="s">
        <v>115</v>
      </c>
      <c r="D90" s="22" t="s">
        <v>22</v>
      </c>
      <c r="E90" s="22"/>
      <c r="F90" s="23">
        <v>2</v>
      </c>
      <c r="G90" s="23"/>
      <c r="H90" s="24"/>
      <c r="J90" s="19"/>
      <c r="K90" s="19"/>
    </row>
    <row r="91" spans="1:11" x14ac:dyDescent="0.3">
      <c r="A91" s="22"/>
      <c r="B91" s="22"/>
      <c r="C91" s="73" t="s">
        <v>116</v>
      </c>
      <c r="D91" s="22" t="s">
        <v>22</v>
      </c>
      <c r="E91" s="22"/>
      <c r="F91" s="23"/>
      <c r="G91" s="23"/>
      <c r="H91" s="24"/>
      <c r="J91" s="19"/>
      <c r="K91" s="19"/>
    </row>
    <row r="92" spans="1:11" ht="42" x14ac:dyDescent="0.3">
      <c r="A92" s="22">
        <v>7.04</v>
      </c>
      <c r="B92" s="22"/>
      <c r="C92" s="25" t="s">
        <v>117</v>
      </c>
      <c r="D92" s="52"/>
      <c r="E92" s="52"/>
      <c r="F92" s="23"/>
      <c r="G92" s="23"/>
      <c r="H92" s="24"/>
      <c r="J92" s="19"/>
      <c r="K92" s="19"/>
    </row>
    <row r="93" spans="1:11" x14ac:dyDescent="0.3">
      <c r="A93" s="22" t="s">
        <v>118</v>
      </c>
      <c r="B93" s="22"/>
      <c r="C93" s="25" t="s">
        <v>147</v>
      </c>
      <c r="D93" s="22" t="s">
        <v>22</v>
      </c>
      <c r="E93" s="22"/>
      <c r="F93" s="23">
        <v>3</v>
      </c>
      <c r="G93" s="23"/>
      <c r="H93" s="24"/>
      <c r="J93" s="19"/>
      <c r="K93" s="19"/>
    </row>
    <row r="94" spans="1:11" x14ac:dyDescent="0.3">
      <c r="A94" s="22"/>
      <c r="B94" s="22"/>
      <c r="C94" s="25" t="s">
        <v>120</v>
      </c>
      <c r="D94" s="22" t="s">
        <v>22</v>
      </c>
      <c r="E94" s="22"/>
      <c r="F94" s="23">
        <v>1</v>
      </c>
      <c r="G94" s="23"/>
      <c r="H94" s="24"/>
      <c r="J94" s="19"/>
      <c r="K94" s="19"/>
    </row>
    <row r="95" spans="1:11" x14ac:dyDescent="0.3">
      <c r="A95" s="22"/>
      <c r="B95" s="22"/>
      <c r="C95" s="74" t="s">
        <v>121</v>
      </c>
      <c r="D95" s="22" t="s">
        <v>22</v>
      </c>
      <c r="E95" s="22"/>
      <c r="F95" s="23"/>
      <c r="G95" s="23"/>
      <c r="H95" s="24"/>
      <c r="J95" s="19"/>
      <c r="K95" s="19"/>
    </row>
    <row r="96" spans="1:11" ht="42" x14ac:dyDescent="0.3">
      <c r="A96" s="22">
        <v>7.05</v>
      </c>
      <c r="B96" s="22"/>
      <c r="C96" s="25" t="s">
        <v>122</v>
      </c>
      <c r="D96" s="22"/>
      <c r="E96" s="22"/>
      <c r="F96" s="23"/>
      <c r="G96" s="23"/>
      <c r="H96" s="24"/>
      <c r="J96" s="19"/>
      <c r="K96" s="19"/>
    </row>
    <row r="97" spans="1:11" x14ac:dyDescent="0.3">
      <c r="A97" s="22" t="s">
        <v>123</v>
      </c>
      <c r="B97" s="22"/>
      <c r="C97" s="25" t="s">
        <v>124</v>
      </c>
      <c r="D97" s="22" t="s">
        <v>40</v>
      </c>
      <c r="E97" s="22"/>
      <c r="F97" s="26"/>
      <c r="G97" s="23"/>
      <c r="H97" s="24"/>
      <c r="J97" s="19"/>
      <c r="K97" s="19"/>
    </row>
    <row r="98" spans="1:11" x14ac:dyDescent="0.3">
      <c r="A98" s="22"/>
      <c r="B98" s="22"/>
      <c r="C98" s="25" t="s">
        <v>125</v>
      </c>
      <c r="D98" s="22" t="s">
        <v>40</v>
      </c>
      <c r="E98" s="22"/>
      <c r="F98" s="23"/>
      <c r="G98" s="23"/>
      <c r="H98" s="24"/>
      <c r="J98" s="19"/>
      <c r="K98" s="19"/>
    </row>
    <row r="99" spans="1:11" x14ac:dyDescent="0.3">
      <c r="A99" s="22"/>
      <c r="B99" s="22"/>
      <c r="C99" s="25" t="s">
        <v>126</v>
      </c>
      <c r="D99" s="22" t="s">
        <v>40</v>
      </c>
      <c r="E99" s="22"/>
      <c r="F99" s="26"/>
      <c r="G99" s="23"/>
      <c r="H99" s="24"/>
      <c r="J99" s="19"/>
      <c r="K99" s="19"/>
    </row>
    <row r="100" spans="1:11" x14ac:dyDescent="0.3">
      <c r="A100" s="22"/>
      <c r="B100" s="22"/>
      <c r="C100" s="25" t="s">
        <v>127</v>
      </c>
      <c r="D100" s="22" t="s">
        <v>40</v>
      </c>
      <c r="E100" s="22"/>
      <c r="F100" s="26"/>
      <c r="G100" s="23"/>
      <c r="H100" s="24"/>
      <c r="J100" s="19"/>
      <c r="K100" s="19"/>
    </row>
    <row r="101" spans="1:11" ht="112" x14ac:dyDescent="0.3">
      <c r="A101" s="22">
        <v>7.06</v>
      </c>
      <c r="B101" s="63"/>
      <c r="C101" s="25" t="s">
        <v>128</v>
      </c>
      <c r="D101" s="22"/>
      <c r="E101" s="22"/>
      <c r="F101" s="23"/>
      <c r="G101" s="23"/>
      <c r="H101" s="24"/>
      <c r="J101" s="19"/>
      <c r="K101" s="19"/>
    </row>
    <row r="102" spans="1:11" x14ac:dyDescent="0.3">
      <c r="A102" s="63" t="s">
        <v>129</v>
      </c>
      <c r="B102" s="63"/>
      <c r="C102" s="25" t="s">
        <v>130</v>
      </c>
      <c r="D102" s="22" t="s">
        <v>22</v>
      </c>
      <c r="E102" s="22"/>
      <c r="F102" s="23">
        <f>52*4</f>
        <v>208</v>
      </c>
      <c r="G102" s="23"/>
      <c r="H102" s="24"/>
      <c r="J102" s="19"/>
      <c r="K102" s="19"/>
    </row>
    <row r="103" spans="1:11" x14ac:dyDescent="0.3">
      <c r="A103" s="63"/>
      <c r="B103" s="63"/>
      <c r="C103" s="25" t="s">
        <v>131</v>
      </c>
      <c r="D103" s="22" t="s">
        <v>22</v>
      </c>
      <c r="E103" s="22"/>
      <c r="F103" s="23"/>
      <c r="G103" s="23"/>
      <c r="H103" s="24"/>
      <c r="J103" s="19"/>
      <c r="K103"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CE10E-03B4-4886-9159-6F7303E12F69}">
  <dimension ref="A1:J104"/>
  <sheetViews>
    <sheetView topLeftCell="A94" zoomScaleNormal="100" workbookViewId="0">
      <selection activeCell="I7" sqref="I7"/>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14.453125" style="1" customWidth="1"/>
    <col min="6" max="6" width="16.26953125" style="4" bestFit="1" customWidth="1"/>
    <col min="7" max="7" width="20.7265625" style="4" customWidth="1"/>
    <col min="8" max="8" width="14.7265625" style="1" customWidth="1"/>
    <col min="9" max="9" width="15.1796875" style="1" bestFit="1" customWidth="1"/>
    <col min="10" max="10" width="32.453125" style="1" customWidth="1"/>
    <col min="11" max="11" width="14.26953125" style="1" bestFit="1" customWidth="1"/>
    <col min="12" max="16384" width="9.1796875" style="1"/>
  </cols>
  <sheetData>
    <row r="1" spans="1:10" ht="68.25" customHeight="1" x14ac:dyDescent="0.3">
      <c r="A1" s="156" t="s">
        <v>150</v>
      </c>
      <c r="B1" s="157"/>
      <c r="C1" s="157"/>
      <c r="D1" s="157"/>
      <c r="E1" s="157"/>
      <c r="F1" s="157"/>
      <c r="G1" s="157"/>
    </row>
    <row r="2" spans="1:10" ht="18" customHeight="1" x14ac:dyDescent="0.3">
      <c r="A2" s="2"/>
      <c r="B2" s="2"/>
      <c r="C2" s="2"/>
      <c r="D2" s="2"/>
      <c r="E2" s="2"/>
      <c r="F2" s="2"/>
      <c r="G2" s="2"/>
    </row>
    <row r="3" spans="1:10" ht="18" customHeight="1" x14ac:dyDescent="0.3">
      <c r="A3" s="158" t="str">
        <f>UPPER("Abstract of Quantities")</f>
        <v>ABSTRACT OF QUANTITIES</v>
      </c>
      <c r="B3" s="158"/>
      <c r="C3" s="158"/>
      <c r="D3" s="158"/>
      <c r="E3" s="158"/>
      <c r="F3" s="158"/>
      <c r="G3" s="158"/>
    </row>
    <row r="4" spans="1:10" ht="13.5" customHeight="1" x14ac:dyDescent="0.3"/>
    <row r="5" spans="1:10" x14ac:dyDescent="0.3">
      <c r="A5" s="5" t="s">
        <v>1</v>
      </c>
      <c r="B5" s="5"/>
      <c r="C5" s="6" t="s">
        <v>2</v>
      </c>
      <c r="D5" s="7" t="s">
        <v>3</v>
      </c>
      <c r="E5" s="6" t="s">
        <v>4</v>
      </c>
      <c r="F5" s="8" t="s">
        <v>5</v>
      </c>
      <c r="G5" s="8" t="s">
        <v>6</v>
      </c>
    </row>
    <row r="6" spans="1:10" x14ac:dyDescent="0.3">
      <c r="A6" s="9" t="s">
        <v>7</v>
      </c>
      <c r="B6" s="9"/>
      <c r="C6" s="10"/>
      <c r="D6" s="11"/>
      <c r="E6" s="12"/>
      <c r="F6" s="13"/>
      <c r="G6" s="13"/>
    </row>
    <row r="7" spans="1:10" ht="76.5" customHeight="1" x14ac:dyDescent="0.3">
      <c r="A7" s="14">
        <v>1.01</v>
      </c>
      <c r="B7" s="14"/>
      <c r="C7" s="15" t="s">
        <v>8</v>
      </c>
      <c r="D7" s="16" t="s">
        <v>9</v>
      </c>
      <c r="E7" s="17"/>
      <c r="F7" s="17"/>
      <c r="G7" s="18"/>
      <c r="I7" s="19"/>
      <c r="J7" s="19"/>
    </row>
    <row r="8" spans="1:10" ht="56" x14ac:dyDescent="0.3">
      <c r="A8" s="20">
        <v>1.02</v>
      </c>
      <c r="B8" s="20"/>
      <c r="C8" s="21" t="s">
        <v>10</v>
      </c>
      <c r="D8" s="22"/>
      <c r="E8" s="23"/>
      <c r="F8" s="23"/>
      <c r="G8" s="24"/>
      <c r="I8" s="19"/>
      <c r="J8" s="19"/>
    </row>
    <row r="9" spans="1:10" x14ac:dyDescent="0.3">
      <c r="A9" s="20" t="s">
        <v>11</v>
      </c>
      <c r="B9" s="20"/>
      <c r="C9" s="25" t="s">
        <v>12</v>
      </c>
      <c r="D9" s="22" t="s">
        <v>13</v>
      </c>
      <c r="E9" s="23"/>
      <c r="F9" s="23"/>
      <c r="G9" s="24"/>
      <c r="I9" s="19"/>
      <c r="J9" s="19"/>
    </row>
    <row r="10" spans="1:10" x14ac:dyDescent="0.3">
      <c r="A10" s="20" t="s">
        <v>14</v>
      </c>
      <c r="B10" s="20"/>
      <c r="C10" s="25" t="s">
        <v>15</v>
      </c>
      <c r="D10" s="22" t="s">
        <v>16</v>
      </c>
      <c r="E10" s="23"/>
      <c r="F10" s="23"/>
      <c r="G10" s="24"/>
      <c r="I10" s="19"/>
      <c r="J10" s="19"/>
    </row>
    <row r="11" spans="1:10" x14ac:dyDescent="0.3">
      <c r="A11" s="20" t="s">
        <v>17</v>
      </c>
      <c r="B11" s="20"/>
      <c r="C11" s="25" t="s">
        <v>18</v>
      </c>
      <c r="D11" s="22" t="s">
        <v>16</v>
      </c>
      <c r="E11" s="26"/>
      <c r="F11" s="23"/>
      <c r="G11" s="24"/>
      <c r="I11" s="19"/>
      <c r="J11" s="19"/>
    </row>
    <row r="12" spans="1:10" x14ac:dyDescent="0.3">
      <c r="A12" s="20" t="s">
        <v>17</v>
      </c>
      <c r="B12" s="20"/>
      <c r="C12" s="25" t="s">
        <v>19</v>
      </c>
      <c r="D12" s="22" t="s">
        <v>13</v>
      </c>
      <c r="E12" s="23"/>
      <c r="F12" s="23"/>
      <c r="G12" s="24"/>
      <c r="I12" s="19"/>
      <c r="J12" s="19"/>
    </row>
    <row r="13" spans="1:10" x14ac:dyDescent="0.3">
      <c r="A13" s="20" t="s">
        <v>20</v>
      </c>
      <c r="B13" s="20"/>
      <c r="C13" s="25" t="s">
        <v>21</v>
      </c>
      <c r="D13" s="22" t="s">
        <v>22</v>
      </c>
      <c r="E13" s="23"/>
      <c r="F13" s="23"/>
      <c r="G13" s="24"/>
      <c r="I13" s="19"/>
      <c r="J13" s="19"/>
    </row>
    <row r="14" spans="1:10" x14ac:dyDescent="0.3">
      <c r="A14" s="20" t="s">
        <v>23</v>
      </c>
      <c r="B14" s="20"/>
      <c r="C14" s="25" t="s">
        <v>24</v>
      </c>
      <c r="D14" s="22" t="s">
        <v>22</v>
      </c>
      <c r="E14" s="23"/>
      <c r="F14" s="23"/>
      <c r="G14" s="24"/>
      <c r="I14" s="19"/>
      <c r="J14" s="19"/>
    </row>
    <row r="15" spans="1:10" x14ac:dyDescent="0.3">
      <c r="A15" s="27"/>
      <c r="B15" s="27"/>
      <c r="C15" s="28" t="s">
        <v>25</v>
      </c>
      <c r="D15" s="29"/>
      <c r="E15" s="30"/>
      <c r="F15" s="30"/>
      <c r="G15" s="31"/>
      <c r="H15" s="32"/>
      <c r="I15" s="19"/>
      <c r="J15" s="19"/>
    </row>
    <row r="16" spans="1:10" x14ac:dyDescent="0.3">
      <c r="A16" s="33" t="s">
        <v>26</v>
      </c>
      <c r="B16" s="33"/>
      <c r="C16" s="34"/>
      <c r="D16" s="35"/>
      <c r="E16" s="30"/>
      <c r="F16" s="30"/>
      <c r="G16" s="36"/>
      <c r="I16" s="19"/>
      <c r="J16" s="19"/>
    </row>
    <row r="17" spans="1:10" ht="56" x14ac:dyDescent="0.3">
      <c r="A17" s="14" t="s">
        <v>27</v>
      </c>
      <c r="B17" s="14"/>
      <c r="C17" s="37" t="s">
        <v>28</v>
      </c>
      <c r="D17" s="16" t="s">
        <v>16</v>
      </c>
      <c r="E17" s="38"/>
      <c r="F17" s="17"/>
      <c r="G17" s="18"/>
      <c r="I17" s="19"/>
      <c r="J17" s="19"/>
    </row>
    <row r="18" spans="1:10" ht="70" x14ac:dyDescent="0.3">
      <c r="A18" s="20" t="s">
        <v>29</v>
      </c>
      <c r="B18" s="20"/>
      <c r="C18" s="39" t="s">
        <v>30</v>
      </c>
      <c r="D18" s="22" t="s">
        <v>16</v>
      </c>
      <c r="E18" s="26"/>
      <c r="F18" s="23"/>
      <c r="G18" s="24"/>
      <c r="I18" s="19"/>
      <c r="J18" s="19"/>
    </row>
    <row r="19" spans="1:10" ht="70" x14ac:dyDescent="0.3">
      <c r="A19" s="20" t="s">
        <v>29</v>
      </c>
      <c r="B19" s="20"/>
      <c r="C19" s="39" t="s">
        <v>31</v>
      </c>
      <c r="D19" s="22" t="s">
        <v>16</v>
      </c>
      <c r="E19" s="26"/>
      <c r="F19" s="23"/>
      <c r="G19" s="24"/>
      <c r="I19" s="19"/>
      <c r="J19" s="19"/>
    </row>
    <row r="20" spans="1:10" ht="42" x14ac:dyDescent="0.3">
      <c r="A20" s="20">
        <v>2.02</v>
      </c>
      <c r="B20" s="20"/>
      <c r="C20" s="25" t="s">
        <v>32</v>
      </c>
      <c r="D20" s="22" t="s">
        <v>16</v>
      </c>
      <c r="E20" s="26"/>
      <c r="F20" s="23"/>
      <c r="G20" s="24"/>
      <c r="I20" s="19"/>
      <c r="J20" s="19"/>
    </row>
    <row r="21" spans="1:10" ht="56" x14ac:dyDescent="0.3">
      <c r="A21" s="20">
        <v>2.0299999999999998</v>
      </c>
      <c r="B21" s="20"/>
      <c r="C21" s="39" t="s">
        <v>33</v>
      </c>
      <c r="D21" s="22" t="s">
        <v>16</v>
      </c>
      <c r="E21" s="26"/>
      <c r="F21" s="23"/>
      <c r="G21" s="24"/>
      <c r="I21" s="19"/>
      <c r="J21" s="19"/>
    </row>
    <row r="22" spans="1:10" ht="42" x14ac:dyDescent="0.3">
      <c r="A22" s="20">
        <v>2.04</v>
      </c>
      <c r="B22" s="20"/>
      <c r="C22" s="39" t="s">
        <v>34</v>
      </c>
      <c r="D22" s="22" t="s">
        <v>16</v>
      </c>
      <c r="E22" s="26"/>
      <c r="F22" s="23"/>
      <c r="G22" s="24"/>
      <c r="I22" s="19"/>
      <c r="J22" s="19"/>
    </row>
    <row r="23" spans="1:10" ht="42" x14ac:dyDescent="0.3">
      <c r="A23" s="20">
        <v>2.0499999999999998</v>
      </c>
      <c r="B23" s="20"/>
      <c r="C23" s="39" t="s">
        <v>35</v>
      </c>
      <c r="D23" s="22" t="s">
        <v>16</v>
      </c>
      <c r="E23" s="26"/>
      <c r="F23" s="23"/>
      <c r="G23" s="24"/>
      <c r="I23" s="19"/>
      <c r="J23" s="19"/>
    </row>
    <row r="24" spans="1:10" ht="42" x14ac:dyDescent="0.3">
      <c r="A24" s="20">
        <v>2.06</v>
      </c>
      <c r="B24" s="20"/>
      <c r="C24" s="39" t="s">
        <v>36</v>
      </c>
      <c r="D24" s="22" t="s">
        <v>16</v>
      </c>
      <c r="E24" s="26"/>
      <c r="F24" s="23"/>
      <c r="G24" s="24"/>
      <c r="I24" s="19"/>
      <c r="J24" s="19"/>
    </row>
    <row r="25" spans="1:10" x14ac:dyDescent="0.3">
      <c r="A25" s="20"/>
      <c r="B25" s="20"/>
      <c r="C25" s="39" t="s">
        <v>37</v>
      </c>
      <c r="D25" s="22" t="s">
        <v>38</v>
      </c>
      <c r="E25" s="23"/>
      <c r="F25" s="23"/>
      <c r="G25" s="24"/>
      <c r="I25" s="19"/>
      <c r="J25" s="19"/>
    </row>
    <row r="26" spans="1:10" ht="42" x14ac:dyDescent="0.3">
      <c r="A26" s="20">
        <v>2.0699999999999998</v>
      </c>
      <c r="B26" s="20"/>
      <c r="C26" s="25" t="s">
        <v>39</v>
      </c>
      <c r="D26" s="22" t="s">
        <v>40</v>
      </c>
      <c r="E26" s="23"/>
      <c r="F26" s="23"/>
      <c r="G26" s="24"/>
      <c r="I26" s="19"/>
      <c r="J26" s="19"/>
    </row>
    <row r="27" spans="1:10" ht="28" x14ac:dyDescent="0.3">
      <c r="A27" s="20">
        <v>2.08</v>
      </c>
      <c r="B27" s="20"/>
      <c r="C27" s="25" t="s">
        <v>41</v>
      </c>
      <c r="D27" s="22" t="s">
        <v>38</v>
      </c>
      <c r="E27" s="23"/>
      <c r="F27" s="23"/>
      <c r="G27" s="24"/>
      <c r="I27" s="19"/>
      <c r="J27" s="19"/>
    </row>
    <row r="28" spans="1:10" ht="28" x14ac:dyDescent="0.3">
      <c r="A28" s="20">
        <v>2.09</v>
      </c>
      <c r="B28" s="20"/>
      <c r="C28" s="25" t="s">
        <v>42</v>
      </c>
      <c r="D28" s="22" t="s">
        <v>38</v>
      </c>
      <c r="E28" s="26"/>
      <c r="F28" s="23"/>
      <c r="G28" s="24"/>
      <c r="I28" s="19"/>
      <c r="J28" s="19"/>
    </row>
    <row r="29" spans="1:10" ht="42" x14ac:dyDescent="0.3">
      <c r="A29" s="20">
        <v>2.09</v>
      </c>
      <c r="B29" s="20"/>
      <c r="C29" s="25" t="s">
        <v>43</v>
      </c>
      <c r="D29" s="22" t="s">
        <v>16</v>
      </c>
      <c r="E29" s="23"/>
      <c r="F29" s="23"/>
      <c r="G29" s="24"/>
      <c r="I29" s="19"/>
      <c r="J29" s="19"/>
    </row>
    <row r="30" spans="1:10" ht="70" x14ac:dyDescent="0.3">
      <c r="A30" s="20">
        <v>2.1</v>
      </c>
      <c r="B30" s="20"/>
      <c r="C30" s="25" t="s">
        <v>44</v>
      </c>
      <c r="D30" s="22" t="s">
        <v>16</v>
      </c>
      <c r="E30" s="23"/>
      <c r="F30" s="23"/>
      <c r="G30" s="24"/>
      <c r="I30" s="19"/>
      <c r="J30" s="19"/>
    </row>
    <row r="31" spans="1:10" ht="70" x14ac:dyDescent="0.3">
      <c r="A31" s="40">
        <v>2.1</v>
      </c>
      <c r="B31" s="20"/>
      <c r="C31" s="39" t="s">
        <v>45</v>
      </c>
      <c r="D31" s="22" t="s">
        <v>16</v>
      </c>
      <c r="E31" s="23"/>
      <c r="F31" s="23"/>
      <c r="G31" s="24"/>
      <c r="I31" s="19"/>
      <c r="J31" s="19"/>
    </row>
    <row r="32" spans="1:10" x14ac:dyDescent="0.3">
      <c r="A32" s="41">
        <v>2.1</v>
      </c>
      <c r="B32" s="42"/>
      <c r="C32" s="43" t="s">
        <v>46</v>
      </c>
      <c r="D32" s="44" t="s">
        <v>16</v>
      </c>
      <c r="E32" s="45"/>
      <c r="F32" s="45"/>
      <c r="G32" s="46"/>
      <c r="I32" s="19"/>
      <c r="J32" s="19"/>
    </row>
    <row r="33" spans="1:10" ht="15.75" customHeight="1" x14ac:dyDescent="0.3">
      <c r="A33" s="27"/>
      <c r="B33" s="27"/>
      <c r="C33" s="28" t="s">
        <v>25</v>
      </c>
      <c r="D33" s="29"/>
      <c r="E33" s="30"/>
      <c r="F33" s="30"/>
      <c r="G33" s="31"/>
      <c r="H33" s="32"/>
      <c r="I33" s="19"/>
      <c r="J33" s="19"/>
    </row>
    <row r="34" spans="1:10" x14ac:dyDescent="0.3">
      <c r="A34" s="33" t="s">
        <v>47</v>
      </c>
      <c r="B34" s="33"/>
      <c r="C34" s="34"/>
      <c r="D34" s="35"/>
      <c r="E34" s="30"/>
      <c r="F34" s="30"/>
      <c r="G34" s="36"/>
      <c r="I34" s="19"/>
      <c r="J34" s="19"/>
    </row>
    <row r="35" spans="1:10" ht="56" x14ac:dyDescent="0.3">
      <c r="A35" s="14">
        <v>3.01</v>
      </c>
      <c r="B35" s="47" t="s">
        <v>48</v>
      </c>
      <c r="C35" s="48" t="s">
        <v>49</v>
      </c>
      <c r="D35" s="16" t="s">
        <v>16</v>
      </c>
      <c r="E35" s="38"/>
      <c r="F35" s="17"/>
      <c r="G35" s="18"/>
      <c r="I35" s="19"/>
      <c r="J35" s="19"/>
    </row>
    <row r="36" spans="1:10" x14ac:dyDescent="0.3">
      <c r="A36" s="20">
        <v>3.02</v>
      </c>
      <c r="B36" s="49" t="s">
        <v>48</v>
      </c>
      <c r="C36" s="21" t="s">
        <v>50</v>
      </c>
      <c r="D36" s="22" t="s">
        <v>16</v>
      </c>
      <c r="E36" s="23"/>
      <c r="F36" s="23"/>
      <c r="G36" s="24"/>
      <c r="I36" s="19"/>
      <c r="J36" s="19"/>
    </row>
    <row r="37" spans="1:10" x14ac:dyDescent="0.3">
      <c r="A37" s="20">
        <v>3.03</v>
      </c>
      <c r="B37" s="49"/>
      <c r="C37" s="21" t="s">
        <v>51</v>
      </c>
      <c r="D37" s="22" t="s">
        <v>38</v>
      </c>
      <c r="E37" s="26"/>
      <c r="F37" s="23"/>
      <c r="G37" s="24"/>
      <c r="I37" s="19"/>
      <c r="J37" s="19"/>
    </row>
    <row r="38" spans="1:10" x14ac:dyDescent="0.3">
      <c r="A38" s="20"/>
      <c r="B38" s="49"/>
      <c r="C38" s="21" t="s">
        <v>52</v>
      </c>
      <c r="D38" s="22" t="s">
        <v>38</v>
      </c>
      <c r="E38" s="23"/>
      <c r="F38" s="23"/>
      <c r="G38" s="24"/>
      <c r="I38" s="19"/>
      <c r="J38" s="19"/>
    </row>
    <row r="39" spans="1:10" ht="28" x14ac:dyDescent="0.3">
      <c r="A39" s="20">
        <v>3.04</v>
      </c>
      <c r="B39" s="49"/>
      <c r="C39" s="21" t="s">
        <v>53</v>
      </c>
      <c r="D39" s="22" t="s">
        <v>38</v>
      </c>
      <c r="E39" s="23"/>
      <c r="F39" s="23"/>
      <c r="G39" s="24"/>
      <c r="I39" s="19"/>
      <c r="J39" s="19"/>
    </row>
    <row r="40" spans="1:10" ht="42" x14ac:dyDescent="0.3">
      <c r="A40" s="20">
        <v>3.05</v>
      </c>
      <c r="B40" s="20"/>
      <c r="C40" s="21" t="s">
        <v>54</v>
      </c>
      <c r="D40" s="22" t="s">
        <v>16</v>
      </c>
      <c r="E40" s="26"/>
      <c r="F40" s="23"/>
      <c r="G40" s="24"/>
      <c r="I40" s="19"/>
      <c r="J40" s="19"/>
    </row>
    <row r="41" spans="1:10" x14ac:dyDescent="0.3">
      <c r="A41" s="27"/>
      <c r="B41" s="27"/>
      <c r="C41" s="28" t="s">
        <v>25</v>
      </c>
      <c r="D41" s="29"/>
      <c r="E41" s="30"/>
      <c r="F41" s="30"/>
      <c r="G41" s="31"/>
      <c r="H41" s="32"/>
      <c r="I41" s="19"/>
      <c r="J41" s="19"/>
    </row>
    <row r="42" spans="1:10" x14ac:dyDescent="0.3">
      <c r="A42" s="33" t="s">
        <v>55</v>
      </c>
      <c r="B42" s="33"/>
      <c r="C42" s="34"/>
      <c r="D42" s="35"/>
      <c r="E42" s="30"/>
      <c r="F42" s="30"/>
      <c r="G42" s="36"/>
      <c r="I42" s="19"/>
      <c r="J42" s="19"/>
    </row>
    <row r="43" spans="1:10" ht="56" x14ac:dyDescent="0.3">
      <c r="A43" s="50">
        <v>4.01</v>
      </c>
      <c r="B43" s="50"/>
      <c r="C43" s="15" t="s">
        <v>56</v>
      </c>
      <c r="D43" s="16" t="s">
        <v>40</v>
      </c>
      <c r="E43" s="38"/>
      <c r="F43" s="17"/>
      <c r="G43" s="18"/>
      <c r="I43" s="19"/>
      <c r="J43" s="19"/>
    </row>
    <row r="44" spans="1:10" ht="56" x14ac:dyDescent="0.3">
      <c r="A44" s="51">
        <v>4.0199999999999996</v>
      </c>
      <c r="B44" s="51"/>
      <c r="C44" s="21" t="s">
        <v>57</v>
      </c>
      <c r="D44" s="52"/>
      <c r="E44" s="23"/>
      <c r="F44" s="23"/>
      <c r="G44" s="24"/>
      <c r="I44" s="19"/>
      <c r="J44" s="19"/>
    </row>
    <row r="45" spans="1:10" x14ac:dyDescent="0.3">
      <c r="A45" s="53" t="s">
        <v>58</v>
      </c>
      <c r="B45" s="53"/>
      <c r="C45" s="21" t="s">
        <v>59</v>
      </c>
      <c r="D45" s="22" t="s">
        <v>40</v>
      </c>
      <c r="E45" s="26"/>
      <c r="F45" s="23"/>
      <c r="G45" s="24"/>
      <c r="I45" s="19"/>
      <c r="J45" s="19"/>
    </row>
    <row r="46" spans="1:10" x14ac:dyDescent="0.3">
      <c r="A46" s="53" t="s">
        <v>60</v>
      </c>
      <c r="B46" s="53"/>
      <c r="C46" s="25" t="s">
        <v>61</v>
      </c>
      <c r="D46" s="22" t="s">
        <v>40</v>
      </c>
      <c r="E46" s="26">
        <v>180</v>
      </c>
      <c r="F46" s="23"/>
      <c r="G46" s="24"/>
      <c r="I46" s="19"/>
      <c r="J46" s="19"/>
    </row>
    <row r="47" spans="1:10" ht="42" x14ac:dyDescent="0.3">
      <c r="A47" s="51">
        <v>4.0299999999999994</v>
      </c>
      <c r="B47" s="51"/>
      <c r="C47" s="21" t="s">
        <v>62</v>
      </c>
      <c r="D47" s="22" t="s">
        <v>16</v>
      </c>
      <c r="E47" s="23"/>
      <c r="F47" s="23"/>
      <c r="G47" s="24"/>
      <c r="I47" s="19"/>
      <c r="J47" s="19"/>
    </row>
    <row r="48" spans="1:10" ht="42" x14ac:dyDescent="0.3">
      <c r="A48" s="51">
        <v>4.0399999999999991</v>
      </c>
      <c r="B48" s="51"/>
      <c r="C48" s="21" t="s">
        <v>63</v>
      </c>
      <c r="D48" s="22" t="s">
        <v>16</v>
      </c>
      <c r="E48" s="23"/>
      <c r="F48" s="23"/>
      <c r="G48" s="24"/>
      <c r="I48" s="19"/>
      <c r="J48" s="19"/>
    </row>
    <row r="49" spans="1:10" ht="42" x14ac:dyDescent="0.3">
      <c r="A49" s="51">
        <v>4.05</v>
      </c>
      <c r="B49" s="51"/>
      <c r="C49" s="21" t="s">
        <v>64</v>
      </c>
      <c r="D49" s="22" t="s">
        <v>16</v>
      </c>
      <c r="E49" s="26">
        <v>0</v>
      </c>
      <c r="F49" s="23"/>
      <c r="G49" s="24"/>
      <c r="I49" s="19"/>
      <c r="J49" s="19"/>
    </row>
    <row r="50" spans="1:10" ht="42" x14ac:dyDescent="0.3">
      <c r="A50" s="51">
        <v>4.0599999999999996</v>
      </c>
      <c r="B50" s="51"/>
      <c r="C50" s="21" t="s">
        <v>65</v>
      </c>
      <c r="D50" s="22" t="s">
        <v>16</v>
      </c>
      <c r="E50" s="26">
        <v>9</v>
      </c>
      <c r="F50" s="23"/>
      <c r="G50" s="24"/>
      <c r="I50" s="19"/>
      <c r="J50" s="19"/>
    </row>
    <row r="51" spans="1:10" x14ac:dyDescent="0.3">
      <c r="A51" s="54"/>
      <c r="B51" s="55"/>
      <c r="C51" s="56"/>
      <c r="D51" s="57"/>
      <c r="E51" s="58"/>
      <c r="F51" s="58"/>
      <c r="G51" s="59"/>
      <c r="I51" s="19"/>
      <c r="J51" s="19"/>
    </row>
    <row r="52" spans="1:10" x14ac:dyDescent="0.3">
      <c r="A52" s="27"/>
      <c r="B52" s="27"/>
      <c r="C52" s="28" t="s">
        <v>25</v>
      </c>
      <c r="D52" s="29"/>
      <c r="E52" s="30"/>
      <c r="F52" s="30"/>
      <c r="G52" s="31"/>
      <c r="H52" s="32"/>
      <c r="I52" s="19"/>
      <c r="J52" s="19"/>
    </row>
    <row r="53" spans="1:10" hidden="1" x14ac:dyDescent="0.3">
      <c r="A53" s="60" t="s">
        <v>66</v>
      </c>
      <c r="B53" s="60"/>
      <c r="C53" s="34"/>
      <c r="D53" s="35"/>
      <c r="E53" s="30"/>
      <c r="F53" s="30"/>
      <c r="G53" s="36"/>
      <c r="I53" s="19"/>
      <c r="J53" s="19"/>
    </row>
    <row r="54" spans="1:10" ht="56" hidden="1" x14ac:dyDescent="0.3">
      <c r="A54" s="61">
        <v>6.01</v>
      </c>
      <c r="B54" s="62"/>
      <c r="C54" s="15" t="s">
        <v>67</v>
      </c>
      <c r="D54" s="16" t="s">
        <v>16</v>
      </c>
      <c r="E54" s="17"/>
      <c r="F54" s="17"/>
      <c r="G54" s="18"/>
      <c r="I54" s="19"/>
      <c r="J54" s="19"/>
    </row>
    <row r="55" spans="1:10" ht="42" hidden="1" x14ac:dyDescent="0.3">
      <c r="A55" s="63">
        <v>6.02</v>
      </c>
      <c r="B55" s="63"/>
      <c r="C55" s="25" t="s">
        <v>68</v>
      </c>
      <c r="D55" s="22"/>
      <c r="E55" s="23"/>
      <c r="F55" s="23"/>
      <c r="G55" s="24"/>
      <c r="I55" s="19"/>
      <c r="J55" s="19"/>
    </row>
    <row r="56" spans="1:10" hidden="1" x14ac:dyDescent="0.3">
      <c r="A56" s="64" t="s">
        <v>69</v>
      </c>
      <c r="B56" s="64"/>
      <c r="C56" s="25" t="s">
        <v>70</v>
      </c>
      <c r="D56" s="22" t="s">
        <v>16</v>
      </c>
      <c r="E56" s="26"/>
      <c r="F56" s="23"/>
      <c r="G56" s="24"/>
      <c r="I56" s="19"/>
      <c r="J56" s="19"/>
    </row>
    <row r="57" spans="1:10" hidden="1" x14ac:dyDescent="0.3">
      <c r="A57" s="64"/>
      <c r="B57" s="64"/>
      <c r="C57" s="25" t="s">
        <v>71</v>
      </c>
      <c r="D57" s="22" t="s">
        <v>16</v>
      </c>
      <c r="E57" s="26"/>
      <c r="F57" s="23"/>
      <c r="G57" s="24"/>
      <c r="I57" s="19"/>
      <c r="J57" s="19"/>
    </row>
    <row r="58" spans="1:10" hidden="1" x14ac:dyDescent="0.3">
      <c r="A58" s="64" t="s">
        <v>72</v>
      </c>
      <c r="B58" s="64"/>
      <c r="C58" s="25" t="s">
        <v>73</v>
      </c>
      <c r="D58" s="22" t="s">
        <v>16</v>
      </c>
      <c r="E58" s="26"/>
      <c r="F58" s="23"/>
      <c r="G58" s="24"/>
      <c r="I58" s="19"/>
      <c r="J58" s="19"/>
    </row>
    <row r="59" spans="1:10" ht="28" hidden="1" x14ac:dyDescent="0.3">
      <c r="A59" s="64" t="s">
        <v>74</v>
      </c>
      <c r="B59" s="64"/>
      <c r="C59" s="21" t="s">
        <v>75</v>
      </c>
      <c r="D59" s="22" t="s">
        <v>76</v>
      </c>
      <c r="E59" s="26"/>
      <c r="F59" s="23"/>
      <c r="G59" s="24"/>
      <c r="I59" s="19"/>
      <c r="J59" s="19"/>
    </row>
    <row r="60" spans="1:10" hidden="1" x14ac:dyDescent="0.3">
      <c r="A60" s="64" t="s">
        <v>77</v>
      </c>
      <c r="B60" s="64"/>
      <c r="C60" s="21" t="s">
        <v>78</v>
      </c>
      <c r="D60" s="22" t="s">
        <v>13</v>
      </c>
      <c r="E60" s="23"/>
      <c r="F60" s="23"/>
      <c r="G60" s="24"/>
      <c r="I60" s="19"/>
      <c r="J60" s="19"/>
    </row>
    <row r="61" spans="1:10" hidden="1" x14ac:dyDescent="0.3">
      <c r="A61" s="64" t="s">
        <v>79</v>
      </c>
      <c r="B61" s="64"/>
      <c r="C61" s="21" t="s">
        <v>80</v>
      </c>
      <c r="D61" s="22" t="s">
        <v>16</v>
      </c>
      <c r="E61" s="23"/>
      <c r="F61" s="23"/>
      <c r="G61" s="24"/>
      <c r="I61" s="19"/>
      <c r="J61" s="19"/>
    </row>
    <row r="62" spans="1:10" hidden="1" x14ac:dyDescent="0.3">
      <c r="A62" s="64" t="s">
        <v>81</v>
      </c>
      <c r="B62" s="64"/>
      <c r="C62" s="21" t="s">
        <v>82</v>
      </c>
      <c r="D62" s="22" t="s">
        <v>13</v>
      </c>
      <c r="E62" s="23"/>
      <c r="F62" s="23"/>
      <c r="G62" s="24"/>
      <c r="I62" s="19"/>
      <c r="J62" s="19"/>
    </row>
    <row r="63" spans="1:10" ht="28" hidden="1" x14ac:dyDescent="0.3">
      <c r="A63" s="63">
        <f>A55+0.01</f>
        <v>6.0299999999999994</v>
      </c>
      <c r="B63" s="64"/>
      <c r="C63" s="25" t="s">
        <v>83</v>
      </c>
      <c r="D63" s="22" t="s">
        <v>38</v>
      </c>
      <c r="E63" s="23"/>
      <c r="F63" s="23"/>
      <c r="G63" s="24"/>
      <c r="I63" s="19"/>
      <c r="J63" s="19"/>
    </row>
    <row r="64" spans="1:10" ht="28" hidden="1" x14ac:dyDescent="0.3">
      <c r="A64" s="63">
        <f t="shared" ref="A64:A68" si="0">A63+0.01</f>
        <v>6.0399999999999991</v>
      </c>
      <c r="B64" s="64"/>
      <c r="C64" s="25" t="s">
        <v>84</v>
      </c>
      <c r="D64" s="22"/>
      <c r="E64" s="23"/>
      <c r="F64" s="23"/>
      <c r="G64" s="24"/>
      <c r="I64" s="19"/>
      <c r="J64" s="19"/>
    </row>
    <row r="65" spans="1:10" ht="42" hidden="1" x14ac:dyDescent="0.3">
      <c r="A65" s="63">
        <f t="shared" si="0"/>
        <v>6.0499999999999989</v>
      </c>
      <c r="B65" s="63"/>
      <c r="C65" s="21" t="s">
        <v>85</v>
      </c>
      <c r="D65" s="22" t="s">
        <v>16</v>
      </c>
      <c r="E65" s="26"/>
      <c r="F65" s="23"/>
      <c r="G65" s="24"/>
      <c r="I65" s="19"/>
      <c r="J65" s="19"/>
    </row>
    <row r="66" spans="1:10" ht="56" hidden="1" x14ac:dyDescent="0.3">
      <c r="A66" s="63">
        <f t="shared" si="0"/>
        <v>6.0599999999999987</v>
      </c>
      <c r="B66" s="63"/>
      <c r="C66" s="25" t="s">
        <v>86</v>
      </c>
      <c r="D66" s="22" t="s">
        <v>16</v>
      </c>
      <c r="E66" s="23"/>
      <c r="F66" s="23"/>
      <c r="G66" s="24"/>
      <c r="I66" s="19"/>
      <c r="J66" s="19"/>
    </row>
    <row r="67" spans="1:10" ht="42" hidden="1" x14ac:dyDescent="0.3">
      <c r="A67" s="63">
        <f t="shared" si="0"/>
        <v>6.0699999999999985</v>
      </c>
      <c r="B67" s="63"/>
      <c r="C67" s="25" t="s">
        <v>87</v>
      </c>
      <c r="D67" s="22" t="s">
        <v>16</v>
      </c>
      <c r="E67" s="23"/>
      <c r="F67" s="23"/>
      <c r="G67" s="24"/>
      <c r="I67" s="19"/>
      <c r="J67" s="19"/>
    </row>
    <row r="68" spans="1:10" ht="42" hidden="1" x14ac:dyDescent="0.3">
      <c r="A68" s="63">
        <f t="shared" si="0"/>
        <v>6.0799999999999983</v>
      </c>
      <c r="B68" s="63"/>
      <c r="C68" s="39" t="s">
        <v>88</v>
      </c>
      <c r="D68" s="22" t="s">
        <v>40</v>
      </c>
      <c r="E68" s="26"/>
      <c r="F68" s="23"/>
      <c r="G68" s="24"/>
      <c r="I68" s="19"/>
      <c r="J68" s="19"/>
    </row>
    <row r="69" spans="1:10" hidden="1" x14ac:dyDescent="0.3">
      <c r="A69" s="65">
        <v>6.09</v>
      </c>
      <c r="B69" s="65"/>
      <c r="C69" s="66" t="s">
        <v>89</v>
      </c>
      <c r="D69" s="67" t="s">
        <v>40</v>
      </c>
      <c r="E69" s="68"/>
      <c r="F69" s="69"/>
      <c r="G69" s="24"/>
      <c r="I69" s="19"/>
      <c r="J69" s="19"/>
    </row>
    <row r="70" spans="1:10" hidden="1" x14ac:dyDescent="0.3">
      <c r="A70" s="65">
        <v>6.1</v>
      </c>
      <c r="B70" s="65"/>
      <c r="C70" s="66" t="s">
        <v>90</v>
      </c>
      <c r="D70" s="67" t="s">
        <v>16</v>
      </c>
      <c r="E70" s="68"/>
      <c r="F70" s="69"/>
      <c r="G70" s="24"/>
      <c r="I70" s="19"/>
      <c r="J70" s="19"/>
    </row>
    <row r="71" spans="1:10" hidden="1" x14ac:dyDescent="0.3">
      <c r="A71" s="65"/>
      <c r="B71" s="65"/>
      <c r="C71" s="66"/>
      <c r="D71" s="67"/>
      <c r="E71" s="68"/>
      <c r="F71" s="69"/>
      <c r="G71" s="70"/>
      <c r="I71" s="19"/>
      <c r="J71" s="19"/>
    </row>
    <row r="72" spans="1:10" hidden="1" x14ac:dyDescent="0.3">
      <c r="A72" s="27"/>
      <c r="B72" s="27"/>
      <c r="C72" s="28" t="s">
        <v>25</v>
      </c>
      <c r="D72" s="29"/>
      <c r="E72" s="30"/>
      <c r="F72" s="30"/>
      <c r="G72" s="31"/>
      <c r="H72" s="32"/>
      <c r="I72" s="19"/>
      <c r="J72" s="19"/>
    </row>
    <row r="73" spans="1:10" x14ac:dyDescent="0.3">
      <c r="A73" s="60" t="s">
        <v>91</v>
      </c>
      <c r="B73" s="60"/>
      <c r="C73" s="34"/>
      <c r="D73" s="35"/>
      <c r="E73" s="30"/>
      <c r="F73" s="30"/>
      <c r="G73" s="36"/>
      <c r="I73" s="19"/>
      <c r="J73" s="19"/>
    </row>
    <row r="74" spans="1:10" ht="42" x14ac:dyDescent="0.3">
      <c r="A74" s="16">
        <v>7.01</v>
      </c>
      <c r="B74" s="16"/>
      <c r="C74" s="15" t="s">
        <v>92</v>
      </c>
      <c r="D74" s="16"/>
      <c r="E74" s="17"/>
      <c r="F74" s="17"/>
      <c r="G74" s="18"/>
      <c r="I74" s="19"/>
      <c r="J74" s="19"/>
    </row>
    <row r="75" spans="1:10" x14ac:dyDescent="0.3">
      <c r="A75" s="22" t="s">
        <v>93</v>
      </c>
      <c r="B75" s="22"/>
      <c r="C75" s="25" t="s">
        <v>159</v>
      </c>
      <c r="D75" s="22" t="s">
        <v>13</v>
      </c>
      <c r="E75" s="23">
        <f>E9</f>
        <v>0</v>
      </c>
      <c r="F75" s="23"/>
      <c r="G75" s="24"/>
      <c r="I75" s="19"/>
      <c r="J75" s="71"/>
    </row>
    <row r="76" spans="1:10" x14ac:dyDescent="0.3">
      <c r="A76" s="22" t="s">
        <v>93</v>
      </c>
      <c r="B76" s="22"/>
      <c r="C76" s="25" t="s">
        <v>95</v>
      </c>
      <c r="D76" s="22" t="s">
        <v>13</v>
      </c>
      <c r="E76" s="23"/>
      <c r="F76" s="23"/>
      <c r="G76" s="24"/>
      <c r="I76" s="19"/>
      <c r="J76" s="19"/>
    </row>
    <row r="77" spans="1:10" ht="112" x14ac:dyDescent="0.3">
      <c r="A77" s="64">
        <v>7.02</v>
      </c>
      <c r="B77" s="64"/>
      <c r="C77" s="21" t="s">
        <v>96</v>
      </c>
      <c r="D77" s="22"/>
      <c r="E77" s="23"/>
      <c r="F77" s="23"/>
      <c r="G77" s="24"/>
      <c r="I77" s="19"/>
      <c r="J77" s="19"/>
    </row>
    <row r="78" spans="1:10" x14ac:dyDescent="0.3">
      <c r="A78" s="64" t="s">
        <v>97</v>
      </c>
      <c r="B78" s="64"/>
      <c r="C78" s="72" t="s">
        <v>98</v>
      </c>
      <c r="D78" s="22" t="s">
        <v>22</v>
      </c>
      <c r="E78" s="23">
        <v>2</v>
      </c>
      <c r="F78" s="23"/>
      <c r="G78" s="24"/>
      <c r="I78" s="72"/>
      <c r="J78" s="19"/>
    </row>
    <row r="79" spans="1:10" x14ac:dyDescent="0.3">
      <c r="A79" s="22" t="s">
        <v>99</v>
      </c>
      <c r="B79" s="22"/>
      <c r="C79" s="72" t="s">
        <v>100</v>
      </c>
      <c r="D79" s="22" t="s">
        <v>22</v>
      </c>
      <c r="E79" s="23">
        <v>2</v>
      </c>
      <c r="F79" s="23"/>
      <c r="G79" s="24"/>
      <c r="I79" s="72"/>
      <c r="J79" s="19"/>
    </row>
    <row r="80" spans="1:10" x14ac:dyDescent="0.3">
      <c r="A80" s="22" t="s">
        <v>101</v>
      </c>
      <c r="B80" s="22"/>
      <c r="C80" s="72" t="s">
        <v>102</v>
      </c>
      <c r="D80" s="22" t="s">
        <v>22</v>
      </c>
      <c r="E80" s="23">
        <v>2</v>
      </c>
      <c r="F80" s="23"/>
      <c r="G80" s="24"/>
      <c r="I80" s="72"/>
      <c r="J80" s="19"/>
    </row>
    <row r="81" spans="1:10" x14ac:dyDescent="0.3">
      <c r="A81" s="22" t="s">
        <v>103</v>
      </c>
      <c r="B81" s="22"/>
      <c r="C81" s="72" t="s">
        <v>104</v>
      </c>
      <c r="D81" s="22" t="s">
        <v>22</v>
      </c>
      <c r="E81" s="23">
        <v>1</v>
      </c>
      <c r="F81" s="23"/>
      <c r="G81" s="24"/>
      <c r="I81" s="72"/>
      <c r="J81" s="19"/>
    </row>
    <row r="82" spans="1:10" x14ac:dyDescent="0.3">
      <c r="A82" s="22" t="s">
        <v>105</v>
      </c>
      <c r="B82" s="22"/>
      <c r="C82" s="72" t="s">
        <v>106</v>
      </c>
      <c r="D82" s="22" t="s">
        <v>22</v>
      </c>
      <c r="E82" s="23">
        <v>1</v>
      </c>
      <c r="F82" s="23"/>
      <c r="G82" s="24"/>
      <c r="I82" s="72"/>
      <c r="J82" s="19"/>
    </row>
    <row r="83" spans="1:10" x14ac:dyDescent="0.3">
      <c r="A83" s="22" t="s">
        <v>107</v>
      </c>
      <c r="B83" s="22"/>
      <c r="C83" s="25" t="s">
        <v>108</v>
      </c>
      <c r="D83" s="22" t="s">
        <v>22</v>
      </c>
      <c r="E83" s="23"/>
      <c r="F83" s="23"/>
      <c r="G83" s="24"/>
      <c r="I83" s="25"/>
      <c r="J83" s="19"/>
    </row>
    <row r="84" spans="1:10" x14ac:dyDescent="0.3">
      <c r="A84" s="22" t="s">
        <v>109</v>
      </c>
      <c r="B84" s="22"/>
      <c r="C84" s="72" t="s">
        <v>132</v>
      </c>
      <c r="D84" s="22" t="s">
        <v>22</v>
      </c>
      <c r="E84" s="23">
        <v>2</v>
      </c>
      <c r="F84" s="23"/>
      <c r="G84" s="24"/>
      <c r="I84" s="72"/>
      <c r="J84" s="19"/>
    </row>
    <row r="85" spans="1:10" x14ac:dyDescent="0.3">
      <c r="A85" s="22" t="s">
        <v>135</v>
      </c>
      <c r="B85" s="22"/>
      <c r="C85" s="72" t="s">
        <v>134</v>
      </c>
      <c r="D85" s="22" t="s">
        <v>22</v>
      </c>
      <c r="E85" s="23">
        <v>1</v>
      </c>
      <c r="F85" s="23"/>
      <c r="G85" s="24"/>
      <c r="I85" s="72"/>
      <c r="J85" s="19"/>
    </row>
    <row r="86" spans="1:10" x14ac:dyDescent="0.3">
      <c r="A86" s="22" t="s">
        <v>136</v>
      </c>
      <c r="B86" s="22"/>
      <c r="C86" s="72" t="s">
        <v>137</v>
      </c>
      <c r="D86" s="22" t="s">
        <v>22</v>
      </c>
      <c r="E86" s="23">
        <v>1</v>
      </c>
      <c r="F86" s="23"/>
      <c r="G86" s="24"/>
      <c r="I86" s="19"/>
      <c r="J86" s="19"/>
    </row>
    <row r="87" spans="1:10" ht="112" x14ac:dyDescent="0.3">
      <c r="A87" s="22">
        <v>7.03</v>
      </c>
      <c r="B87" s="22"/>
      <c r="C87" s="21" t="s">
        <v>110</v>
      </c>
      <c r="D87" s="22"/>
      <c r="E87" s="23"/>
      <c r="F87" s="23"/>
      <c r="G87" s="24"/>
      <c r="I87" s="19"/>
      <c r="J87" s="19"/>
    </row>
    <row r="88" spans="1:10" x14ac:dyDescent="0.3">
      <c r="A88" s="22"/>
      <c r="B88" s="22"/>
      <c r="C88" s="21" t="s">
        <v>111</v>
      </c>
      <c r="D88" s="22" t="s">
        <v>40</v>
      </c>
      <c r="E88" s="23"/>
      <c r="F88" s="23"/>
      <c r="G88" s="24"/>
      <c r="I88" s="19"/>
      <c r="J88" s="19"/>
    </row>
    <row r="89" spans="1:10" x14ac:dyDescent="0.3">
      <c r="A89" s="22" t="s">
        <v>112</v>
      </c>
      <c r="B89" s="22"/>
      <c r="C89" s="73" t="s">
        <v>113</v>
      </c>
      <c r="D89" s="22" t="s">
        <v>22</v>
      </c>
      <c r="E89" s="23"/>
      <c r="F89" s="23"/>
      <c r="G89" s="24"/>
      <c r="I89" s="19"/>
      <c r="J89" s="19"/>
    </row>
    <row r="90" spans="1:10" x14ac:dyDescent="0.3">
      <c r="A90" s="22" t="s">
        <v>114</v>
      </c>
      <c r="B90" s="22"/>
      <c r="C90" s="73" t="s">
        <v>115</v>
      </c>
      <c r="D90" s="22" t="s">
        <v>22</v>
      </c>
      <c r="E90" s="23">
        <v>3</v>
      </c>
      <c r="F90" s="23"/>
      <c r="G90" s="24"/>
      <c r="I90" s="19"/>
      <c r="J90" s="19"/>
    </row>
    <row r="91" spans="1:10" x14ac:dyDescent="0.3">
      <c r="A91" s="22"/>
      <c r="B91" s="22"/>
      <c r="C91" s="73" t="s">
        <v>116</v>
      </c>
      <c r="D91" s="22" t="s">
        <v>22</v>
      </c>
      <c r="E91" s="23"/>
      <c r="F91" s="23"/>
      <c r="G91" s="24"/>
      <c r="I91" s="19"/>
      <c r="J91" s="19"/>
    </row>
    <row r="92" spans="1:10" ht="42" x14ac:dyDescent="0.3">
      <c r="A92" s="22">
        <v>7.04</v>
      </c>
      <c r="B92" s="22"/>
      <c r="C92" s="25" t="s">
        <v>117</v>
      </c>
      <c r="D92" s="52"/>
      <c r="E92" s="23"/>
      <c r="F92" s="23"/>
      <c r="G92" s="24"/>
      <c r="I92" s="19"/>
      <c r="J92" s="19"/>
    </row>
    <row r="93" spans="1:10" x14ac:dyDescent="0.3">
      <c r="A93" s="22" t="s">
        <v>118</v>
      </c>
      <c r="B93" s="22"/>
      <c r="C93" s="25" t="s">
        <v>119</v>
      </c>
      <c r="D93" s="22" t="s">
        <v>22</v>
      </c>
      <c r="E93" s="23">
        <v>2</v>
      </c>
      <c r="F93" s="23"/>
      <c r="G93" s="24"/>
      <c r="I93" s="19"/>
      <c r="J93" s="19"/>
    </row>
    <row r="94" spans="1:10" x14ac:dyDescent="0.3">
      <c r="A94" s="22"/>
      <c r="B94" s="22"/>
      <c r="C94" s="25" t="s">
        <v>120</v>
      </c>
      <c r="D94" s="22" t="s">
        <v>22</v>
      </c>
      <c r="E94" s="23">
        <v>1</v>
      </c>
      <c r="F94" s="23"/>
      <c r="G94" s="24"/>
      <c r="I94" s="19"/>
      <c r="J94" s="19"/>
    </row>
    <row r="95" spans="1:10" x14ac:dyDescent="0.3">
      <c r="A95" s="22"/>
      <c r="B95" s="22"/>
      <c r="C95" s="74" t="s">
        <v>121</v>
      </c>
      <c r="D95" s="22" t="s">
        <v>22</v>
      </c>
      <c r="E95" s="23"/>
      <c r="F95" s="23"/>
      <c r="G95" s="24"/>
      <c r="I95" s="19"/>
      <c r="J95" s="19"/>
    </row>
    <row r="96" spans="1:10" ht="42" x14ac:dyDescent="0.3">
      <c r="A96" s="22">
        <v>7.05</v>
      </c>
      <c r="B96" s="22"/>
      <c r="C96" s="25" t="s">
        <v>122</v>
      </c>
      <c r="D96" s="22"/>
      <c r="E96" s="23"/>
      <c r="F96" s="23"/>
      <c r="G96" s="24"/>
      <c r="I96" s="19"/>
      <c r="J96" s="19"/>
    </row>
    <row r="97" spans="1:10" x14ac:dyDescent="0.3">
      <c r="A97" s="22" t="s">
        <v>123</v>
      </c>
      <c r="B97" s="22"/>
      <c r="C97" s="25" t="s">
        <v>124</v>
      </c>
      <c r="D97" s="22" t="s">
        <v>40</v>
      </c>
      <c r="E97" s="26"/>
      <c r="F97" s="23"/>
      <c r="G97" s="24"/>
      <c r="I97" s="19"/>
      <c r="J97" s="19"/>
    </row>
    <row r="98" spans="1:10" x14ac:dyDescent="0.3">
      <c r="A98" s="22"/>
      <c r="B98" s="22"/>
      <c r="C98" s="25" t="s">
        <v>125</v>
      </c>
      <c r="D98" s="22" t="s">
        <v>40</v>
      </c>
      <c r="E98" s="23"/>
      <c r="F98" s="23"/>
      <c r="G98" s="24"/>
      <c r="I98" s="19"/>
      <c r="J98" s="19"/>
    </row>
    <row r="99" spans="1:10" x14ac:dyDescent="0.3">
      <c r="A99" s="22"/>
      <c r="B99" s="22"/>
      <c r="C99" s="25" t="s">
        <v>126</v>
      </c>
      <c r="D99" s="22" t="s">
        <v>40</v>
      </c>
      <c r="E99" s="26"/>
      <c r="F99" s="23"/>
      <c r="G99" s="24"/>
      <c r="I99" s="19"/>
      <c r="J99" s="19"/>
    </row>
    <row r="100" spans="1:10" x14ac:dyDescent="0.3">
      <c r="A100" s="22"/>
      <c r="B100" s="22"/>
      <c r="C100" s="25" t="s">
        <v>127</v>
      </c>
      <c r="D100" s="22" t="s">
        <v>40</v>
      </c>
      <c r="E100" s="26"/>
      <c r="F100" s="23"/>
      <c r="G100" s="24"/>
      <c r="I100" s="19"/>
      <c r="J100" s="19"/>
    </row>
    <row r="101" spans="1:10" ht="112" x14ac:dyDescent="0.3">
      <c r="A101" s="22">
        <v>7.06</v>
      </c>
      <c r="B101" s="63"/>
      <c r="C101" s="25" t="s">
        <v>128</v>
      </c>
      <c r="D101" s="22"/>
      <c r="E101" s="23"/>
      <c r="F101" s="23"/>
      <c r="G101" s="24"/>
      <c r="I101" s="19"/>
      <c r="J101" s="19"/>
    </row>
    <row r="102" spans="1:10" x14ac:dyDescent="0.3">
      <c r="A102" s="63" t="s">
        <v>129</v>
      </c>
      <c r="B102" s="63"/>
      <c r="C102" s="25" t="s">
        <v>130</v>
      </c>
      <c r="D102" s="22" t="s">
        <v>22</v>
      </c>
      <c r="E102" s="23"/>
      <c r="F102" s="23"/>
      <c r="G102" s="24"/>
      <c r="I102" s="19"/>
      <c r="J102" s="19"/>
    </row>
    <row r="103" spans="1:10" x14ac:dyDescent="0.3">
      <c r="A103" s="63"/>
      <c r="B103" s="63"/>
      <c r="C103" s="25" t="s">
        <v>131</v>
      </c>
      <c r="D103" s="22" t="s">
        <v>22</v>
      </c>
      <c r="E103" s="23"/>
      <c r="F103" s="23"/>
      <c r="G103" s="24"/>
      <c r="I103" s="19"/>
      <c r="J103" s="19"/>
    </row>
    <row r="104" spans="1:10" x14ac:dyDescent="0.3">
      <c r="E104" s="19"/>
    </row>
  </sheetData>
  <mergeCells count="2">
    <mergeCell ref="A1:G1"/>
    <mergeCell ref="A3:G3"/>
  </mergeCells>
  <printOptions horizontalCentered="1"/>
  <pageMargins left="0.75" right="0.75" top="1" bottom="1" header="0.5" footer="0.5"/>
  <pageSetup paperSize="9" scale="67" fitToHeight="1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0E978-9C3F-4F41-AC75-519A071D623E}">
  <dimension ref="A1:L104"/>
  <sheetViews>
    <sheetView topLeftCell="A94" zoomScaleNormal="100" workbookViewId="0">
      <selection activeCell="I4" sqref="I4"/>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9.1796875" style="78"/>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156</v>
      </c>
      <c r="B1" s="157"/>
      <c r="C1" s="157"/>
      <c r="D1" s="157"/>
      <c r="E1" s="157"/>
      <c r="F1" s="157"/>
      <c r="G1" s="157"/>
      <c r="H1" s="157"/>
    </row>
    <row r="2" spans="1:11" ht="18" customHeight="1" x14ac:dyDescent="0.3">
      <c r="A2" s="2"/>
      <c r="B2" s="2"/>
      <c r="C2" s="2"/>
      <c r="D2" s="2"/>
      <c r="E2" s="77"/>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9"/>
      <c r="F5" s="6" t="s">
        <v>4</v>
      </c>
      <c r="G5" s="8" t="s">
        <v>5</v>
      </c>
      <c r="H5" s="8" t="s">
        <v>6</v>
      </c>
    </row>
    <row r="6" spans="1:11" x14ac:dyDescent="0.3">
      <c r="A6" s="9" t="s">
        <v>7</v>
      </c>
      <c r="B6" s="9"/>
      <c r="C6" s="10"/>
      <c r="D6" s="11"/>
      <c r="E6" s="80"/>
      <c r="F6" s="12"/>
      <c r="G6" s="13"/>
      <c r="H6" s="13"/>
    </row>
    <row r="7" spans="1:11" ht="76.5" customHeight="1" x14ac:dyDescent="0.3">
      <c r="A7" s="14">
        <v>1.01</v>
      </c>
      <c r="B7" s="14"/>
      <c r="C7" s="15" t="s">
        <v>8</v>
      </c>
      <c r="D7" s="16" t="s">
        <v>9</v>
      </c>
      <c r="E7" s="85"/>
      <c r="F7" s="17"/>
      <c r="G7" s="17"/>
      <c r="H7" s="18"/>
      <c r="J7" s="19"/>
      <c r="K7" s="19"/>
    </row>
    <row r="8" spans="1:11" ht="56" x14ac:dyDescent="0.3">
      <c r="A8" s="20">
        <v>1.02</v>
      </c>
      <c r="B8" s="20"/>
      <c r="C8" s="21" t="s">
        <v>10</v>
      </c>
      <c r="D8" s="22"/>
      <c r="E8" s="82"/>
      <c r="F8" s="23"/>
      <c r="G8" s="23"/>
      <c r="H8" s="24"/>
      <c r="J8" s="19"/>
      <c r="K8" s="19"/>
    </row>
    <row r="9" spans="1:11" x14ac:dyDescent="0.3">
      <c r="A9" s="20" t="s">
        <v>11</v>
      </c>
      <c r="B9" s="20"/>
      <c r="C9" s="25" t="s">
        <v>12</v>
      </c>
      <c r="D9" s="22" t="s">
        <v>13</v>
      </c>
      <c r="E9" s="82"/>
      <c r="F9" s="23"/>
      <c r="G9" s="23"/>
      <c r="H9" s="24"/>
      <c r="J9" s="19"/>
      <c r="K9" s="19"/>
    </row>
    <row r="10" spans="1:11" x14ac:dyDescent="0.3">
      <c r="A10" s="20" t="s">
        <v>14</v>
      </c>
      <c r="B10" s="20"/>
      <c r="C10" s="25" t="s">
        <v>15</v>
      </c>
      <c r="D10" s="22" t="s">
        <v>16</v>
      </c>
      <c r="E10" s="82"/>
      <c r="F10" s="23"/>
      <c r="G10" s="23"/>
      <c r="H10" s="24"/>
      <c r="J10" s="19"/>
      <c r="K10" s="19"/>
    </row>
    <row r="11" spans="1:11" x14ac:dyDescent="0.3">
      <c r="A11" s="20" t="s">
        <v>17</v>
      </c>
      <c r="B11" s="20"/>
      <c r="C11" s="25" t="s">
        <v>18</v>
      </c>
      <c r="D11" s="22" t="s">
        <v>16</v>
      </c>
      <c r="E11" s="82"/>
      <c r="F11" s="26"/>
      <c r="G11" s="23"/>
      <c r="H11" s="24"/>
      <c r="J11" s="19"/>
      <c r="K11" s="19"/>
    </row>
    <row r="12" spans="1:11" x14ac:dyDescent="0.3">
      <c r="A12" s="20" t="s">
        <v>17</v>
      </c>
      <c r="B12" s="20"/>
      <c r="C12" s="25" t="s">
        <v>19</v>
      </c>
      <c r="D12" s="22" t="s">
        <v>13</v>
      </c>
      <c r="E12" s="82"/>
      <c r="F12" s="23"/>
      <c r="G12" s="23"/>
      <c r="H12" s="24"/>
      <c r="J12" s="19"/>
      <c r="K12" s="19"/>
    </row>
    <row r="13" spans="1:11" x14ac:dyDescent="0.3">
      <c r="A13" s="20" t="s">
        <v>20</v>
      </c>
      <c r="B13" s="20"/>
      <c r="C13" s="25" t="s">
        <v>21</v>
      </c>
      <c r="D13" s="22" t="s">
        <v>22</v>
      </c>
      <c r="E13" s="82"/>
      <c r="F13" s="23"/>
      <c r="G13" s="23"/>
      <c r="H13" s="24"/>
      <c r="J13" s="19"/>
      <c r="K13" s="19"/>
    </row>
    <row r="14" spans="1:11" x14ac:dyDescent="0.3">
      <c r="A14" s="20">
        <v>1.03</v>
      </c>
      <c r="B14" s="20"/>
      <c r="C14" s="25" t="s">
        <v>139</v>
      </c>
      <c r="D14" s="22" t="s">
        <v>140</v>
      </c>
      <c r="E14" s="82"/>
      <c r="F14" s="23">
        <v>172</v>
      </c>
      <c r="G14" s="23"/>
      <c r="H14" s="24"/>
      <c r="J14" s="19"/>
      <c r="K14" s="19"/>
    </row>
    <row r="15" spans="1:11" x14ac:dyDescent="0.3">
      <c r="A15" s="27"/>
      <c r="B15" s="27"/>
      <c r="C15" s="28" t="s">
        <v>25</v>
      </c>
      <c r="D15" s="29"/>
      <c r="E15" s="83"/>
      <c r="F15" s="30"/>
      <c r="G15" s="30"/>
      <c r="H15" s="31"/>
      <c r="I15" s="32"/>
      <c r="J15" s="19"/>
      <c r="K15" s="19"/>
    </row>
    <row r="16" spans="1:11" x14ac:dyDescent="0.3">
      <c r="A16" s="33" t="s">
        <v>26</v>
      </c>
      <c r="B16" s="33"/>
      <c r="C16" s="34"/>
      <c r="D16" s="35"/>
      <c r="E16" s="84"/>
      <c r="F16" s="30"/>
      <c r="G16" s="30"/>
      <c r="H16" s="36"/>
      <c r="J16" s="19"/>
      <c r="K16" s="19"/>
    </row>
    <row r="17" spans="1:12" ht="56" x14ac:dyDescent="0.3">
      <c r="A17" s="14" t="s">
        <v>27</v>
      </c>
      <c r="B17" s="14"/>
      <c r="C17" s="37" t="s">
        <v>28</v>
      </c>
      <c r="D17" s="16" t="s">
        <v>16</v>
      </c>
      <c r="E17" s="85"/>
      <c r="F17" s="38">
        <f>1170*0.6</f>
        <v>702</v>
      </c>
      <c r="G17" s="17"/>
      <c r="H17" s="18"/>
      <c r="J17" s="19"/>
      <c r="K17" s="19"/>
      <c r="L17" s="75"/>
    </row>
    <row r="18" spans="1:12" ht="70" x14ac:dyDescent="0.3">
      <c r="A18" s="20" t="s">
        <v>29</v>
      </c>
      <c r="B18" s="20"/>
      <c r="C18" s="39" t="s">
        <v>30</v>
      </c>
      <c r="D18" s="22" t="s">
        <v>16</v>
      </c>
      <c r="E18" s="82"/>
      <c r="F18" s="26"/>
      <c r="G18" s="23"/>
      <c r="H18" s="24"/>
      <c r="J18" s="19"/>
      <c r="K18" s="19"/>
    </row>
    <row r="19" spans="1:12" ht="70" x14ac:dyDescent="0.3">
      <c r="A19" s="20" t="s">
        <v>29</v>
      </c>
      <c r="B19" s="20"/>
      <c r="C19" s="39" t="s">
        <v>31</v>
      </c>
      <c r="D19" s="22" t="s">
        <v>16</v>
      </c>
      <c r="E19" s="82"/>
      <c r="F19" s="26"/>
      <c r="G19" s="23"/>
      <c r="H19" s="24"/>
      <c r="J19" s="19"/>
      <c r="K19" s="19"/>
    </row>
    <row r="20" spans="1:12" ht="42" x14ac:dyDescent="0.3">
      <c r="A20" s="20">
        <v>2.02</v>
      </c>
      <c r="B20" s="20"/>
      <c r="C20" s="25" t="s">
        <v>32</v>
      </c>
      <c r="D20" s="22" t="s">
        <v>16</v>
      </c>
      <c r="E20" s="82"/>
      <c r="F20" s="26"/>
      <c r="G20" s="23"/>
      <c r="H20" s="24"/>
      <c r="J20" s="19"/>
      <c r="K20" s="19"/>
    </row>
    <row r="21" spans="1:12" ht="56" x14ac:dyDescent="0.3">
      <c r="A21" s="20">
        <v>2.0299999999999998</v>
      </c>
      <c r="B21" s="20"/>
      <c r="C21" s="39" t="s">
        <v>33</v>
      </c>
      <c r="D21" s="22" t="s">
        <v>16</v>
      </c>
      <c r="E21" s="82"/>
      <c r="F21" s="26"/>
      <c r="G21" s="23"/>
      <c r="H21" s="24"/>
      <c r="J21" s="19"/>
      <c r="K21" s="19"/>
    </row>
    <row r="22" spans="1:12" ht="42" x14ac:dyDescent="0.3">
      <c r="A22" s="20">
        <v>2.04</v>
      </c>
      <c r="B22" s="20"/>
      <c r="C22" s="39" t="s">
        <v>34</v>
      </c>
      <c r="D22" s="22" t="s">
        <v>16</v>
      </c>
      <c r="E22" s="82"/>
      <c r="F22" s="26">
        <f>(1362)*0.5</f>
        <v>681</v>
      </c>
      <c r="G22" s="23"/>
      <c r="H22" s="24"/>
      <c r="J22" s="19"/>
      <c r="K22" s="19"/>
    </row>
    <row r="23" spans="1:12" ht="42" x14ac:dyDescent="0.3">
      <c r="A23" s="20">
        <v>2.0499999999999998</v>
      </c>
      <c r="B23" s="20"/>
      <c r="C23" s="39" t="s">
        <v>35</v>
      </c>
      <c r="D23" s="22" t="s">
        <v>16</v>
      </c>
      <c r="E23" s="82"/>
      <c r="F23" s="26">
        <f>400*2*0.3</f>
        <v>240</v>
      </c>
      <c r="G23" s="23"/>
      <c r="H23" s="24"/>
      <c r="J23" s="19"/>
      <c r="K23" s="19"/>
    </row>
    <row r="24" spans="1:12" ht="42" x14ac:dyDescent="0.3">
      <c r="A24" s="20">
        <v>2.06</v>
      </c>
      <c r="B24" s="20"/>
      <c r="C24" s="39" t="s">
        <v>36</v>
      </c>
      <c r="D24" s="22" t="s">
        <v>16</v>
      </c>
      <c r="E24" s="82"/>
      <c r="F24" s="26">
        <f>134*0.3</f>
        <v>40.199999999999996</v>
      </c>
      <c r="G24" s="23"/>
      <c r="H24" s="24"/>
      <c r="J24" s="19"/>
      <c r="K24" s="19"/>
    </row>
    <row r="25" spans="1:12" x14ac:dyDescent="0.3">
      <c r="A25" s="20"/>
      <c r="B25" s="20"/>
      <c r="C25" s="39" t="s">
        <v>37</v>
      </c>
      <c r="D25" s="22" t="s">
        <v>38</v>
      </c>
      <c r="E25" s="82"/>
      <c r="F25" s="23"/>
      <c r="G25" s="23"/>
      <c r="H25" s="24"/>
      <c r="J25" s="19"/>
      <c r="K25" s="19"/>
    </row>
    <row r="26" spans="1:12" ht="42" x14ac:dyDescent="0.3">
      <c r="A26" s="20">
        <v>2.0699999999999998</v>
      </c>
      <c r="B26" s="20"/>
      <c r="C26" s="25" t="s">
        <v>39</v>
      </c>
      <c r="D26" s="22" t="s">
        <v>40</v>
      </c>
      <c r="E26" s="82"/>
      <c r="F26" s="23"/>
      <c r="G26" s="23"/>
      <c r="H26" s="24"/>
      <c r="J26" s="19"/>
      <c r="K26" s="19"/>
    </row>
    <row r="27" spans="1:12" ht="28" x14ac:dyDescent="0.3">
      <c r="A27" s="20">
        <v>2.08</v>
      </c>
      <c r="B27" s="20"/>
      <c r="C27" s="25" t="s">
        <v>41</v>
      </c>
      <c r="D27" s="22" t="s">
        <v>38</v>
      </c>
      <c r="E27" s="82"/>
      <c r="F27" s="23"/>
      <c r="G27" s="23"/>
      <c r="H27" s="24"/>
      <c r="J27" s="19"/>
      <c r="K27" s="19"/>
    </row>
    <row r="28" spans="1:12" ht="28" x14ac:dyDescent="0.3">
      <c r="A28" s="20">
        <v>2.09</v>
      </c>
      <c r="B28" s="20"/>
      <c r="C28" s="25" t="s">
        <v>42</v>
      </c>
      <c r="D28" s="22" t="s">
        <v>38</v>
      </c>
      <c r="E28" s="82"/>
      <c r="F28" s="26"/>
      <c r="G28" s="23"/>
      <c r="H28" s="24"/>
      <c r="J28" s="19"/>
      <c r="K28" s="19"/>
    </row>
    <row r="29" spans="1:12" ht="42" x14ac:dyDescent="0.3">
      <c r="A29" s="20">
        <v>2.09</v>
      </c>
      <c r="B29" s="20"/>
      <c r="C29" s="25" t="s">
        <v>43</v>
      </c>
      <c r="D29" s="22" t="s">
        <v>16</v>
      </c>
      <c r="E29" s="82"/>
      <c r="F29" s="23"/>
      <c r="G29" s="23"/>
      <c r="H29" s="24"/>
      <c r="J29" s="19"/>
      <c r="K29" s="19"/>
    </row>
    <row r="30" spans="1:12" ht="70" x14ac:dyDescent="0.3">
      <c r="A30" s="20">
        <v>2.1</v>
      </c>
      <c r="B30" s="20"/>
      <c r="C30" s="25" t="s">
        <v>44</v>
      </c>
      <c r="D30" s="22" t="s">
        <v>16</v>
      </c>
      <c r="E30" s="82"/>
      <c r="F30" s="23"/>
      <c r="G30" s="23"/>
      <c r="H30" s="24"/>
      <c r="J30" s="19"/>
      <c r="K30" s="19"/>
    </row>
    <row r="31" spans="1:12" ht="70" x14ac:dyDescent="0.3">
      <c r="A31" s="40">
        <v>2.1</v>
      </c>
      <c r="B31" s="20"/>
      <c r="C31" s="39" t="s">
        <v>45</v>
      </c>
      <c r="D31" s="22" t="s">
        <v>16</v>
      </c>
      <c r="E31" s="82"/>
      <c r="F31" s="23"/>
      <c r="G31" s="23"/>
      <c r="H31" s="24"/>
      <c r="J31" s="19"/>
      <c r="K31" s="19"/>
    </row>
    <row r="32" spans="1:12" x14ac:dyDescent="0.3">
      <c r="A32" s="41">
        <v>2.1</v>
      </c>
      <c r="B32" s="42"/>
      <c r="C32" s="43" t="s">
        <v>46</v>
      </c>
      <c r="D32" s="44" t="s">
        <v>16</v>
      </c>
      <c r="E32" s="86"/>
      <c r="F32" s="45"/>
      <c r="G32" s="45"/>
      <c r="H32" s="46"/>
      <c r="J32" s="19"/>
      <c r="K32" s="19"/>
    </row>
    <row r="33" spans="1:11" ht="15.75" customHeight="1" x14ac:dyDescent="0.3">
      <c r="A33" s="27"/>
      <c r="B33" s="27"/>
      <c r="C33" s="28" t="s">
        <v>25</v>
      </c>
      <c r="D33" s="29"/>
      <c r="E33" s="83"/>
      <c r="F33" s="30"/>
      <c r="G33" s="30"/>
      <c r="H33" s="31"/>
      <c r="I33" s="32"/>
      <c r="J33" s="19"/>
      <c r="K33" s="19"/>
    </row>
    <row r="34" spans="1:11" x14ac:dyDescent="0.3">
      <c r="A34" s="33" t="s">
        <v>47</v>
      </c>
      <c r="B34" s="33"/>
      <c r="C34" s="34"/>
      <c r="D34" s="35"/>
      <c r="E34" s="84"/>
      <c r="F34" s="30"/>
      <c r="G34" s="30"/>
      <c r="H34" s="36"/>
      <c r="J34" s="19"/>
      <c r="K34" s="19"/>
    </row>
    <row r="35" spans="1:11" ht="56" x14ac:dyDescent="0.3">
      <c r="A35" s="14">
        <v>3.01</v>
      </c>
      <c r="B35" s="47" t="s">
        <v>48</v>
      </c>
      <c r="C35" s="48" t="s">
        <v>49</v>
      </c>
      <c r="D35" s="16" t="s">
        <v>16</v>
      </c>
      <c r="E35" s="85"/>
      <c r="F35" s="38">
        <f>(1362)*0.2</f>
        <v>272.40000000000003</v>
      </c>
      <c r="G35" s="17"/>
      <c r="H35" s="18"/>
      <c r="J35" s="19"/>
      <c r="K35" s="19"/>
    </row>
    <row r="36" spans="1:11" x14ac:dyDescent="0.3">
      <c r="A36" s="20">
        <v>3.02</v>
      </c>
      <c r="B36" s="49" t="s">
        <v>48</v>
      </c>
      <c r="C36" s="21" t="s">
        <v>50</v>
      </c>
      <c r="D36" s="22" t="s">
        <v>16</v>
      </c>
      <c r="E36" s="82"/>
      <c r="F36" s="23"/>
      <c r="G36" s="23"/>
      <c r="H36" s="24"/>
      <c r="J36" s="19"/>
      <c r="K36" s="19"/>
    </row>
    <row r="37" spans="1:11" x14ac:dyDescent="0.3">
      <c r="A37" s="20">
        <v>3.03</v>
      </c>
      <c r="B37" s="49"/>
      <c r="C37" s="21" t="s">
        <v>51</v>
      </c>
      <c r="D37" s="22" t="s">
        <v>38</v>
      </c>
      <c r="E37" s="82"/>
      <c r="F37" s="26"/>
      <c r="G37" s="23"/>
      <c r="H37" s="24"/>
      <c r="J37" s="19"/>
      <c r="K37" s="19"/>
    </row>
    <row r="38" spans="1:11" x14ac:dyDescent="0.3">
      <c r="A38" s="20"/>
      <c r="B38" s="49"/>
      <c r="C38" s="21" t="s">
        <v>52</v>
      </c>
      <c r="D38" s="22" t="s">
        <v>38</v>
      </c>
      <c r="E38" s="82"/>
      <c r="F38" s="23"/>
      <c r="G38" s="23"/>
      <c r="H38" s="24"/>
      <c r="J38" s="19"/>
      <c r="K38" s="19"/>
    </row>
    <row r="39" spans="1:11" ht="28" x14ac:dyDescent="0.3">
      <c r="A39" s="20">
        <v>3.04</v>
      </c>
      <c r="B39" s="49"/>
      <c r="C39" s="21" t="s">
        <v>53</v>
      </c>
      <c r="D39" s="22" t="s">
        <v>38</v>
      </c>
      <c r="E39" s="82"/>
      <c r="F39" s="23"/>
      <c r="G39" s="23"/>
      <c r="H39" s="24"/>
      <c r="J39" s="19"/>
      <c r="K39" s="19"/>
    </row>
    <row r="40" spans="1:11" ht="42" x14ac:dyDescent="0.3">
      <c r="A40" s="20">
        <v>3.05</v>
      </c>
      <c r="B40" s="20"/>
      <c r="C40" s="21" t="s">
        <v>54</v>
      </c>
      <c r="D40" s="22" t="s">
        <v>16</v>
      </c>
      <c r="E40" s="82"/>
      <c r="F40" s="26">
        <f>(962)*0.25</f>
        <v>240.5</v>
      </c>
      <c r="G40" s="23"/>
      <c r="H40" s="24"/>
      <c r="J40" s="19"/>
      <c r="K40" s="19"/>
    </row>
    <row r="41" spans="1:11" x14ac:dyDescent="0.3">
      <c r="A41" s="27"/>
      <c r="B41" s="27"/>
      <c r="C41" s="28" t="s">
        <v>25</v>
      </c>
      <c r="D41" s="29"/>
      <c r="E41" s="83"/>
      <c r="F41" s="30"/>
      <c r="G41" s="30"/>
      <c r="H41" s="31"/>
      <c r="I41" s="32"/>
      <c r="J41" s="19"/>
      <c r="K41" s="19"/>
    </row>
    <row r="42" spans="1:11" x14ac:dyDescent="0.3">
      <c r="A42" s="33" t="s">
        <v>55</v>
      </c>
      <c r="B42" s="33"/>
      <c r="C42" s="34"/>
      <c r="D42" s="35"/>
      <c r="E42" s="84"/>
      <c r="F42" s="30"/>
      <c r="G42" s="30"/>
      <c r="H42" s="36"/>
      <c r="J42" s="19"/>
      <c r="K42" s="19"/>
    </row>
    <row r="43" spans="1:11" ht="56" x14ac:dyDescent="0.3">
      <c r="A43" s="50">
        <v>4.01</v>
      </c>
      <c r="B43" s="50"/>
      <c r="C43" s="15" t="s">
        <v>56</v>
      </c>
      <c r="D43" s="16" t="s">
        <v>40</v>
      </c>
      <c r="E43" s="85"/>
      <c r="F43" s="38">
        <v>962</v>
      </c>
      <c r="G43" s="17"/>
      <c r="H43" s="18"/>
      <c r="J43" s="19"/>
      <c r="K43" s="19"/>
    </row>
    <row r="44" spans="1:11" ht="56" x14ac:dyDescent="0.3">
      <c r="A44" s="51">
        <v>4.0199999999999996</v>
      </c>
      <c r="B44" s="51"/>
      <c r="C44" s="21" t="s">
        <v>57</v>
      </c>
      <c r="D44" s="52"/>
      <c r="E44" s="87"/>
      <c r="F44" s="23"/>
      <c r="G44" s="23"/>
      <c r="H44" s="24"/>
      <c r="J44" s="19"/>
      <c r="K44" s="19"/>
    </row>
    <row r="45" spans="1:11" x14ac:dyDescent="0.3">
      <c r="A45" s="53" t="s">
        <v>58</v>
      </c>
      <c r="B45" s="53"/>
      <c r="C45" s="25" t="s">
        <v>159</v>
      </c>
      <c r="D45" s="22" t="s">
        <v>40</v>
      </c>
      <c r="E45" s="82"/>
      <c r="F45" s="26">
        <v>962</v>
      </c>
      <c r="G45" s="23"/>
      <c r="H45" s="24"/>
      <c r="J45" s="19"/>
      <c r="K45" s="19"/>
    </row>
    <row r="46" spans="1:11" x14ac:dyDescent="0.3">
      <c r="A46" s="53" t="s">
        <v>60</v>
      </c>
      <c r="B46" s="53"/>
      <c r="C46" s="25" t="s">
        <v>61</v>
      </c>
      <c r="D46" s="22" t="s">
        <v>40</v>
      </c>
      <c r="E46" s="82">
        <v>7350</v>
      </c>
      <c r="F46" s="26">
        <v>962</v>
      </c>
      <c r="G46" s="23"/>
      <c r="H46" s="24"/>
      <c r="J46" s="19"/>
      <c r="K46" s="19"/>
    </row>
    <row r="47" spans="1:11" ht="42" x14ac:dyDescent="0.3">
      <c r="A47" s="51">
        <v>4.0299999999999994</v>
      </c>
      <c r="B47" s="51"/>
      <c r="C47" s="21" t="s">
        <v>62</v>
      </c>
      <c r="D47" s="22" t="s">
        <v>16</v>
      </c>
      <c r="E47" s="82"/>
      <c r="F47" s="23"/>
      <c r="G47" s="23"/>
      <c r="H47" s="24"/>
      <c r="J47" s="19"/>
      <c r="K47" s="19"/>
    </row>
    <row r="48" spans="1:11" ht="42" x14ac:dyDescent="0.3">
      <c r="A48" s="51">
        <v>4.0399999999999991</v>
      </c>
      <c r="B48" s="51"/>
      <c r="C48" s="21" t="s">
        <v>63</v>
      </c>
      <c r="D48" s="22" t="s">
        <v>16</v>
      </c>
      <c r="E48" s="82"/>
      <c r="F48" s="23"/>
      <c r="G48" s="23"/>
      <c r="H48" s="24"/>
      <c r="J48" s="19"/>
      <c r="K48" s="19"/>
    </row>
    <row r="49" spans="1:11" ht="42" x14ac:dyDescent="0.3">
      <c r="A49" s="51">
        <v>4.05</v>
      </c>
      <c r="B49" s="51"/>
      <c r="C49" s="21" t="s">
        <v>64</v>
      </c>
      <c r="D49" s="22" t="s">
        <v>16</v>
      </c>
      <c r="E49" s="82">
        <v>183.75</v>
      </c>
      <c r="F49" s="26">
        <f>962*0.05</f>
        <v>48.1</v>
      </c>
      <c r="G49" s="23"/>
      <c r="H49" s="24"/>
      <c r="J49" s="19"/>
      <c r="K49" s="19"/>
    </row>
    <row r="50" spans="1:11" ht="42" x14ac:dyDescent="0.3">
      <c r="A50" s="51">
        <v>4.0599999999999996</v>
      </c>
      <c r="B50" s="51"/>
      <c r="C50" s="21" t="s">
        <v>65</v>
      </c>
      <c r="D50" s="22" t="s">
        <v>16</v>
      </c>
      <c r="E50" s="82">
        <v>183.75</v>
      </c>
      <c r="F50" s="26">
        <f>962*0.04</f>
        <v>38.480000000000004</v>
      </c>
      <c r="G50" s="23"/>
      <c r="H50" s="24"/>
      <c r="J50" s="19"/>
      <c r="K50" s="19"/>
    </row>
    <row r="51" spans="1:11" x14ac:dyDescent="0.3">
      <c r="A51" s="54"/>
      <c r="B51" s="55"/>
      <c r="C51" s="56"/>
      <c r="D51" s="57"/>
      <c r="E51" s="88"/>
      <c r="F51" s="58"/>
      <c r="G51" s="58"/>
      <c r="H51" s="59"/>
      <c r="J51" s="19"/>
      <c r="K51" s="19"/>
    </row>
    <row r="52" spans="1:11" x14ac:dyDescent="0.3">
      <c r="A52" s="27"/>
      <c r="B52" s="27"/>
      <c r="C52" s="28" t="s">
        <v>25</v>
      </c>
      <c r="D52" s="29"/>
      <c r="E52" s="83"/>
      <c r="F52" s="30"/>
      <c r="G52" s="30"/>
      <c r="H52" s="31"/>
      <c r="I52" s="32"/>
      <c r="J52" s="19"/>
      <c r="K52" s="19"/>
    </row>
    <row r="53" spans="1:11" hidden="1" x14ac:dyDescent="0.3">
      <c r="A53" s="60" t="s">
        <v>66</v>
      </c>
      <c r="B53" s="60"/>
      <c r="C53" s="34"/>
      <c r="D53" s="35"/>
      <c r="E53" s="84"/>
      <c r="F53" s="30"/>
      <c r="G53" s="30"/>
      <c r="H53" s="36"/>
      <c r="J53" s="19"/>
      <c r="K53" s="19"/>
    </row>
    <row r="54" spans="1:11" ht="56" hidden="1" x14ac:dyDescent="0.3">
      <c r="A54" s="61">
        <v>6.01</v>
      </c>
      <c r="B54" s="62"/>
      <c r="C54" s="15" t="s">
        <v>67</v>
      </c>
      <c r="D54" s="16" t="s">
        <v>16</v>
      </c>
      <c r="E54" s="85"/>
      <c r="F54" s="17"/>
      <c r="G54" s="17"/>
      <c r="H54" s="18"/>
      <c r="J54" s="19"/>
      <c r="K54" s="19"/>
    </row>
    <row r="55" spans="1:11" ht="42" hidden="1" x14ac:dyDescent="0.3">
      <c r="A55" s="63">
        <v>6.02</v>
      </c>
      <c r="B55" s="63"/>
      <c r="C55" s="25" t="s">
        <v>68</v>
      </c>
      <c r="D55" s="22"/>
      <c r="E55" s="82"/>
      <c r="F55" s="23"/>
      <c r="G55" s="23"/>
      <c r="H55" s="24"/>
      <c r="J55" s="19"/>
      <c r="K55" s="19"/>
    </row>
    <row r="56" spans="1:11" hidden="1" x14ac:dyDescent="0.3">
      <c r="A56" s="64" t="s">
        <v>69</v>
      </c>
      <c r="B56" s="64"/>
      <c r="C56" s="25" t="s">
        <v>70</v>
      </c>
      <c r="D56" s="22" t="s">
        <v>16</v>
      </c>
      <c r="E56" s="82"/>
      <c r="F56" s="26"/>
      <c r="G56" s="23"/>
      <c r="H56" s="24"/>
      <c r="J56" s="19"/>
      <c r="K56" s="19"/>
    </row>
    <row r="57" spans="1:11" hidden="1" x14ac:dyDescent="0.3">
      <c r="A57" s="64"/>
      <c r="B57" s="64"/>
      <c r="C57" s="25" t="s">
        <v>71</v>
      </c>
      <c r="D57" s="22" t="s">
        <v>16</v>
      </c>
      <c r="E57" s="82"/>
      <c r="F57" s="26"/>
      <c r="G57" s="23"/>
      <c r="H57" s="24"/>
      <c r="J57" s="19"/>
      <c r="K57" s="19"/>
    </row>
    <row r="58" spans="1:11" hidden="1" x14ac:dyDescent="0.3">
      <c r="A58" s="64" t="s">
        <v>72</v>
      </c>
      <c r="B58" s="64"/>
      <c r="C58" s="25" t="s">
        <v>73</v>
      </c>
      <c r="D58" s="22" t="s">
        <v>16</v>
      </c>
      <c r="E58" s="82"/>
      <c r="F58" s="26"/>
      <c r="G58" s="23"/>
      <c r="H58" s="24"/>
      <c r="J58" s="19"/>
      <c r="K58" s="19"/>
    </row>
    <row r="59" spans="1:11" ht="28" hidden="1" x14ac:dyDescent="0.3">
      <c r="A59" s="64" t="s">
        <v>74</v>
      </c>
      <c r="B59" s="64"/>
      <c r="C59" s="21" t="s">
        <v>75</v>
      </c>
      <c r="D59" s="22" t="s">
        <v>76</v>
      </c>
      <c r="E59" s="82"/>
      <c r="F59" s="26"/>
      <c r="G59" s="23"/>
      <c r="H59" s="24"/>
      <c r="J59" s="19"/>
      <c r="K59" s="19"/>
    </row>
    <row r="60" spans="1:11" hidden="1" x14ac:dyDescent="0.3">
      <c r="A60" s="64" t="s">
        <v>77</v>
      </c>
      <c r="B60" s="64"/>
      <c r="C60" s="21" t="s">
        <v>78</v>
      </c>
      <c r="D60" s="22" t="s">
        <v>13</v>
      </c>
      <c r="E60" s="82"/>
      <c r="F60" s="23"/>
      <c r="G60" s="23"/>
      <c r="H60" s="24"/>
      <c r="J60" s="19"/>
      <c r="K60" s="19"/>
    </row>
    <row r="61" spans="1:11" hidden="1" x14ac:dyDescent="0.3">
      <c r="A61" s="64" t="s">
        <v>79</v>
      </c>
      <c r="B61" s="64"/>
      <c r="C61" s="21" t="s">
        <v>80</v>
      </c>
      <c r="D61" s="22" t="s">
        <v>16</v>
      </c>
      <c r="E61" s="82"/>
      <c r="F61" s="23"/>
      <c r="G61" s="23"/>
      <c r="H61" s="24"/>
      <c r="J61" s="19"/>
      <c r="K61" s="19"/>
    </row>
    <row r="62" spans="1:11" hidden="1" x14ac:dyDescent="0.3">
      <c r="A62" s="64" t="s">
        <v>81</v>
      </c>
      <c r="B62" s="64"/>
      <c r="C62" s="21" t="s">
        <v>82</v>
      </c>
      <c r="D62" s="22" t="s">
        <v>13</v>
      </c>
      <c r="E62" s="82"/>
      <c r="F62" s="23"/>
      <c r="G62" s="23"/>
      <c r="H62" s="24"/>
      <c r="J62" s="19"/>
      <c r="K62" s="19"/>
    </row>
    <row r="63" spans="1:11" ht="28" hidden="1" x14ac:dyDescent="0.3">
      <c r="A63" s="63">
        <f>A55+0.01</f>
        <v>6.0299999999999994</v>
      </c>
      <c r="B63" s="64"/>
      <c r="C63" s="25" t="s">
        <v>83</v>
      </c>
      <c r="D63" s="22" t="s">
        <v>38</v>
      </c>
      <c r="E63" s="82"/>
      <c r="F63" s="23"/>
      <c r="G63" s="23"/>
      <c r="H63" s="24"/>
      <c r="J63" s="19"/>
      <c r="K63" s="19"/>
    </row>
    <row r="64" spans="1:11" ht="28" hidden="1" x14ac:dyDescent="0.3">
      <c r="A64" s="63">
        <f t="shared" ref="A64:A68" si="0">A63+0.01</f>
        <v>6.0399999999999991</v>
      </c>
      <c r="B64" s="64"/>
      <c r="C64" s="25" t="s">
        <v>84</v>
      </c>
      <c r="D64" s="22"/>
      <c r="E64" s="82"/>
      <c r="F64" s="23"/>
      <c r="G64" s="23"/>
      <c r="H64" s="24"/>
      <c r="J64" s="19"/>
      <c r="K64" s="19"/>
    </row>
    <row r="65" spans="1:11" ht="42" hidden="1" x14ac:dyDescent="0.3">
      <c r="A65" s="63">
        <f t="shared" si="0"/>
        <v>6.0499999999999989</v>
      </c>
      <c r="B65" s="63"/>
      <c r="C65" s="21" t="s">
        <v>85</v>
      </c>
      <c r="D65" s="22" t="s">
        <v>16</v>
      </c>
      <c r="E65" s="82"/>
      <c r="F65" s="26"/>
      <c r="G65" s="23"/>
      <c r="H65" s="24"/>
      <c r="J65" s="19"/>
      <c r="K65" s="19"/>
    </row>
    <row r="66" spans="1:11" ht="56" hidden="1" x14ac:dyDescent="0.3">
      <c r="A66" s="63">
        <f t="shared" si="0"/>
        <v>6.0599999999999987</v>
      </c>
      <c r="B66" s="63"/>
      <c r="C66" s="25" t="s">
        <v>86</v>
      </c>
      <c r="D66" s="22" t="s">
        <v>16</v>
      </c>
      <c r="E66" s="82"/>
      <c r="F66" s="23"/>
      <c r="G66" s="23"/>
      <c r="H66" s="24"/>
      <c r="J66" s="19"/>
      <c r="K66" s="19"/>
    </row>
    <row r="67" spans="1:11" ht="42" hidden="1" x14ac:dyDescent="0.3">
      <c r="A67" s="63">
        <f t="shared" si="0"/>
        <v>6.0699999999999985</v>
      </c>
      <c r="B67" s="63"/>
      <c r="C67" s="25" t="s">
        <v>87</v>
      </c>
      <c r="D67" s="22" t="s">
        <v>16</v>
      </c>
      <c r="E67" s="82"/>
      <c r="F67" s="23"/>
      <c r="G67" s="23"/>
      <c r="H67" s="24"/>
      <c r="J67" s="19"/>
      <c r="K67" s="19"/>
    </row>
    <row r="68" spans="1:11" ht="42" hidden="1" x14ac:dyDescent="0.3">
      <c r="A68" s="63">
        <f t="shared" si="0"/>
        <v>6.0799999999999983</v>
      </c>
      <c r="B68" s="63"/>
      <c r="C68" s="39" t="s">
        <v>88</v>
      </c>
      <c r="D68" s="22" t="s">
        <v>40</v>
      </c>
      <c r="E68" s="82"/>
      <c r="F68" s="26"/>
      <c r="G68" s="23"/>
      <c r="H68" s="24"/>
      <c r="J68" s="19"/>
      <c r="K68" s="19"/>
    </row>
    <row r="69" spans="1:11" hidden="1" x14ac:dyDescent="0.3">
      <c r="A69" s="65">
        <v>6.09</v>
      </c>
      <c r="B69" s="65"/>
      <c r="C69" s="66" t="s">
        <v>89</v>
      </c>
      <c r="D69" s="67" t="s">
        <v>40</v>
      </c>
      <c r="E69" s="89"/>
      <c r="F69" s="68"/>
      <c r="G69" s="69"/>
      <c r="H69" s="24"/>
      <c r="J69" s="19"/>
      <c r="K69" s="19"/>
    </row>
    <row r="70" spans="1:11" hidden="1" x14ac:dyDescent="0.3">
      <c r="A70" s="65">
        <v>6.1</v>
      </c>
      <c r="B70" s="65"/>
      <c r="C70" s="66" t="s">
        <v>90</v>
      </c>
      <c r="D70" s="67" t="s">
        <v>16</v>
      </c>
      <c r="E70" s="89"/>
      <c r="F70" s="68"/>
      <c r="G70" s="69"/>
      <c r="H70" s="24"/>
      <c r="J70" s="19"/>
      <c r="K70" s="19"/>
    </row>
    <row r="71" spans="1:11" hidden="1" x14ac:dyDescent="0.3">
      <c r="A71" s="65"/>
      <c r="B71" s="65"/>
      <c r="C71" s="66"/>
      <c r="D71" s="67"/>
      <c r="E71" s="89"/>
      <c r="F71" s="68"/>
      <c r="G71" s="69"/>
      <c r="H71" s="70"/>
      <c r="J71" s="19"/>
      <c r="K71" s="19"/>
    </row>
    <row r="72" spans="1:11" hidden="1" x14ac:dyDescent="0.3">
      <c r="A72" s="27"/>
      <c r="B72" s="27"/>
      <c r="C72" s="28" t="s">
        <v>25</v>
      </c>
      <c r="D72" s="29"/>
      <c r="E72" s="83"/>
      <c r="F72" s="30"/>
      <c r="G72" s="30"/>
      <c r="H72" s="31"/>
      <c r="I72" s="32"/>
      <c r="J72" s="19"/>
      <c r="K72" s="19"/>
    </row>
    <row r="73" spans="1:11" x14ac:dyDescent="0.3">
      <c r="A73" s="60" t="s">
        <v>91</v>
      </c>
      <c r="B73" s="60"/>
      <c r="C73" s="34"/>
      <c r="D73" s="35"/>
      <c r="E73" s="84"/>
      <c r="F73" s="30"/>
      <c r="G73" s="30"/>
      <c r="H73" s="36"/>
      <c r="J73" s="19"/>
      <c r="K73" s="19"/>
    </row>
    <row r="74" spans="1:11" ht="42" x14ac:dyDescent="0.3">
      <c r="A74" s="16">
        <v>7.01</v>
      </c>
      <c r="B74" s="16"/>
      <c r="C74" s="15" t="s">
        <v>92</v>
      </c>
      <c r="D74" s="16"/>
      <c r="E74" s="85"/>
      <c r="F74" s="17"/>
      <c r="G74" s="17"/>
      <c r="H74" s="18"/>
      <c r="J74" s="19"/>
      <c r="K74" s="19"/>
    </row>
    <row r="75" spans="1:11" x14ac:dyDescent="0.3">
      <c r="A75" s="22" t="s">
        <v>93</v>
      </c>
      <c r="B75" s="22"/>
      <c r="C75" s="25" t="s">
        <v>94</v>
      </c>
      <c r="D75" s="22" t="s">
        <v>13</v>
      </c>
      <c r="E75" s="82"/>
      <c r="F75" s="23">
        <v>60</v>
      </c>
      <c r="G75" s="23"/>
      <c r="H75" s="24"/>
      <c r="J75" s="19"/>
      <c r="K75" s="71"/>
    </row>
    <row r="76" spans="1:11" x14ac:dyDescent="0.3">
      <c r="A76" s="22" t="s">
        <v>93</v>
      </c>
      <c r="B76" s="22"/>
      <c r="C76" s="25" t="s">
        <v>95</v>
      </c>
      <c r="D76" s="22" t="s">
        <v>13</v>
      </c>
      <c r="E76" s="82"/>
      <c r="F76" s="23"/>
      <c r="G76" s="23"/>
      <c r="H76" s="24"/>
      <c r="J76" s="19"/>
      <c r="K76" s="19"/>
    </row>
    <row r="77" spans="1:11" ht="112" x14ac:dyDescent="0.3">
      <c r="A77" s="64">
        <v>7.02</v>
      </c>
      <c r="B77" s="64"/>
      <c r="C77" s="21" t="s">
        <v>96</v>
      </c>
      <c r="D77" s="22"/>
      <c r="E77" s="82"/>
      <c r="F77" s="23"/>
      <c r="G77" s="23"/>
      <c r="H77" s="24"/>
      <c r="J77" s="19"/>
      <c r="K77" s="19"/>
    </row>
    <row r="78" spans="1:11" x14ac:dyDescent="0.3">
      <c r="A78" s="64" t="s">
        <v>97</v>
      </c>
      <c r="B78" s="64"/>
      <c r="C78" s="72" t="s">
        <v>98</v>
      </c>
      <c r="D78" s="22" t="s">
        <v>22</v>
      </c>
      <c r="E78" s="82"/>
      <c r="F78" s="23">
        <v>1</v>
      </c>
      <c r="G78" s="23"/>
      <c r="H78" s="24"/>
      <c r="J78" s="72"/>
      <c r="K78" s="19"/>
    </row>
    <row r="79" spans="1:11" x14ac:dyDescent="0.3">
      <c r="A79" s="22" t="s">
        <v>99</v>
      </c>
      <c r="B79" s="22"/>
      <c r="C79" s="72" t="s">
        <v>100</v>
      </c>
      <c r="D79" s="22" t="s">
        <v>22</v>
      </c>
      <c r="E79" s="82"/>
      <c r="F79" s="23"/>
      <c r="G79" s="23"/>
      <c r="H79" s="24"/>
      <c r="J79" s="72"/>
      <c r="K79" s="19"/>
    </row>
    <row r="80" spans="1:11" x14ac:dyDescent="0.3">
      <c r="A80" s="22" t="s">
        <v>101</v>
      </c>
      <c r="B80" s="22"/>
      <c r="C80" s="72" t="s">
        <v>102</v>
      </c>
      <c r="D80" s="22" t="s">
        <v>22</v>
      </c>
      <c r="E80" s="82"/>
      <c r="F80" s="23">
        <v>2</v>
      </c>
      <c r="G80" s="23"/>
      <c r="H80" s="24"/>
      <c r="J80" s="72"/>
      <c r="K80" s="19"/>
    </row>
    <row r="81" spans="1:11" x14ac:dyDescent="0.3">
      <c r="A81" s="22" t="s">
        <v>103</v>
      </c>
      <c r="B81" s="22"/>
      <c r="C81" s="72" t="s">
        <v>104</v>
      </c>
      <c r="D81" s="22" t="s">
        <v>22</v>
      </c>
      <c r="E81" s="82"/>
      <c r="F81" s="23">
        <v>1</v>
      </c>
      <c r="G81" s="23"/>
      <c r="H81" s="24"/>
      <c r="J81" s="72"/>
      <c r="K81" s="19"/>
    </row>
    <row r="82" spans="1:11" x14ac:dyDescent="0.3">
      <c r="A82" s="22" t="s">
        <v>105</v>
      </c>
      <c r="B82" s="22"/>
      <c r="C82" s="72" t="s">
        <v>106</v>
      </c>
      <c r="D82" s="22" t="s">
        <v>22</v>
      </c>
      <c r="E82" s="82"/>
      <c r="F82" s="23"/>
      <c r="G82" s="23"/>
      <c r="H82" s="24"/>
      <c r="J82" s="72"/>
      <c r="K82" s="19"/>
    </row>
    <row r="83" spans="1:11" x14ac:dyDescent="0.3">
      <c r="A83" s="22" t="s">
        <v>107</v>
      </c>
      <c r="B83" s="22"/>
      <c r="C83" s="25" t="s">
        <v>108</v>
      </c>
      <c r="D83" s="22" t="s">
        <v>22</v>
      </c>
      <c r="E83" s="82"/>
      <c r="F83" s="23">
        <v>1</v>
      </c>
      <c r="G83" s="23"/>
      <c r="H83" s="24"/>
      <c r="J83" s="25"/>
      <c r="K83" s="19"/>
    </row>
    <row r="84" spans="1:11" x14ac:dyDescent="0.3">
      <c r="A84" s="22" t="s">
        <v>109</v>
      </c>
      <c r="B84" s="22"/>
      <c r="C84" s="72" t="s">
        <v>132</v>
      </c>
      <c r="D84" s="22" t="s">
        <v>22</v>
      </c>
      <c r="E84" s="82"/>
      <c r="F84" s="23"/>
      <c r="G84" s="23"/>
      <c r="H84" s="24"/>
      <c r="J84" s="72"/>
      <c r="K84" s="19"/>
    </row>
    <row r="85" spans="1:11" x14ac:dyDescent="0.3">
      <c r="A85" s="22" t="s">
        <v>135</v>
      </c>
      <c r="B85" s="22"/>
      <c r="C85" s="72" t="s">
        <v>134</v>
      </c>
      <c r="D85" s="22" t="s">
        <v>22</v>
      </c>
      <c r="E85" s="82"/>
      <c r="F85" s="23">
        <v>1</v>
      </c>
      <c r="G85" s="23"/>
      <c r="H85" s="24"/>
      <c r="J85" s="72"/>
      <c r="K85" s="19"/>
    </row>
    <row r="86" spans="1:11" x14ac:dyDescent="0.3">
      <c r="A86" s="22" t="s">
        <v>136</v>
      </c>
      <c r="B86" s="22"/>
      <c r="C86" s="72" t="s">
        <v>137</v>
      </c>
      <c r="D86" s="22" t="s">
        <v>22</v>
      </c>
      <c r="E86" s="82"/>
      <c r="F86" s="23">
        <v>1</v>
      </c>
      <c r="G86" s="23"/>
      <c r="H86" s="24"/>
      <c r="J86" s="19"/>
      <c r="K86" s="19"/>
    </row>
    <row r="87" spans="1:11" ht="112" x14ac:dyDescent="0.3">
      <c r="A87" s="22">
        <v>7.03</v>
      </c>
      <c r="B87" s="22"/>
      <c r="C87" s="21" t="s">
        <v>110</v>
      </c>
      <c r="D87" s="22"/>
      <c r="E87" s="82"/>
      <c r="F87" s="23"/>
      <c r="G87" s="23"/>
      <c r="H87" s="24"/>
      <c r="J87" s="19"/>
      <c r="K87" s="19"/>
    </row>
    <row r="88" spans="1:11" x14ac:dyDescent="0.3">
      <c r="A88" s="22"/>
      <c r="B88" s="22"/>
      <c r="C88" s="21" t="s">
        <v>111</v>
      </c>
      <c r="D88" s="22" t="s">
        <v>40</v>
      </c>
      <c r="E88" s="82"/>
      <c r="F88" s="23"/>
      <c r="G88" s="23"/>
      <c r="H88" s="24"/>
      <c r="J88" s="19"/>
      <c r="K88" s="19"/>
    </row>
    <row r="89" spans="1:11" x14ac:dyDescent="0.3">
      <c r="A89" s="22" t="s">
        <v>112</v>
      </c>
      <c r="B89" s="22"/>
      <c r="C89" s="73" t="s">
        <v>113</v>
      </c>
      <c r="D89" s="22" t="s">
        <v>22</v>
      </c>
      <c r="E89" s="82"/>
      <c r="F89" s="23"/>
      <c r="G89" s="23"/>
      <c r="H89" s="24"/>
      <c r="J89" s="19"/>
      <c r="K89" s="19"/>
    </row>
    <row r="90" spans="1:11" x14ac:dyDescent="0.3">
      <c r="A90" s="22" t="s">
        <v>114</v>
      </c>
      <c r="B90" s="22"/>
      <c r="C90" s="73" t="s">
        <v>115</v>
      </c>
      <c r="D90" s="22" t="s">
        <v>22</v>
      </c>
      <c r="E90" s="82"/>
      <c r="F90" s="23">
        <v>2</v>
      </c>
      <c r="G90" s="23"/>
      <c r="H90" s="24"/>
      <c r="J90" s="19"/>
      <c r="K90" s="19"/>
    </row>
    <row r="91" spans="1:11" x14ac:dyDescent="0.3">
      <c r="A91" s="22"/>
      <c r="B91" s="22"/>
      <c r="C91" s="73" t="s">
        <v>116</v>
      </c>
      <c r="D91" s="22" t="s">
        <v>22</v>
      </c>
      <c r="E91" s="82"/>
      <c r="F91" s="23"/>
      <c r="G91" s="23"/>
      <c r="H91" s="24"/>
      <c r="J91" s="19"/>
      <c r="K91" s="19"/>
    </row>
    <row r="92" spans="1:11" ht="42" x14ac:dyDescent="0.3">
      <c r="A92" s="22">
        <v>7.04</v>
      </c>
      <c r="B92" s="22"/>
      <c r="C92" s="25" t="s">
        <v>117</v>
      </c>
      <c r="D92" s="52"/>
      <c r="E92" s="87"/>
      <c r="F92" s="23"/>
      <c r="G92" s="23"/>
      <c r="H92" s="24"/>
      <c r="J92" s="19"/>
      <c r="K92" s="19"/>
    </row>
    <row r="93" spans="1:11" x14ac:dyDescent="0.3">
      <c r="A93" s="22" t="s">
        <v>118</v>
      </c>
      <c r="B93" s="22"/>
      <c r="C93" s="25" t="s">
        <v>119</v>
      </c>
      <c r="D93" s="22" t="s">
        <v>22</v>
      </c>
      <c r="E93" s="82"/>
      <c r="F93" s="23">
        <v>1</v>
      </c>
      <c r="G93" s="23"/>
      <c r="H93" s="24"/>
      <c r="J93" s="19"/>
      <c r="K93" s="19"/>
    </row>
    <row r="94" spans="1:11" x14ac:dyDescent="0.3">
      <c r="A94" s="22"/>
      <c r="B94" s="22"/>
      <c r="C94" s="25" t="s">
        <v>120</v>
      </c>
      <c r="D94" s="22" t="s">
        <v>22</v>
      </c>
      <c r="E94" s="82"/>
      <c r="F94" s="23">
        <v>1</v>
      </c>
      <c r="G94" s="23"/>
      <c r="H94" s="24"/>
      <c r="J94" s="19"/>
      <c r="K94" s="19"/>
    </row>
    <row r="95" spans="1:11" x14ac:dyDescent="0.3">
      <c r="A95" s="22"/>
      <c r="B95" s="22"/>
      <c r="C95" s="74" t="s">
        <v>121</v>
      </c>
      <c r="D95" s="22" t="s">
        <v>22</v>
      </c>
      <c r="E95" s="82"/>
      <c r="F95" s="23"/>
      <c r="G95" s="23"/>
      <c r="H95" s="24"/>
      <c r="J95" s="19"/>
      <c r="K95" s="19"/>
    </row>
    <row r="96" spans="1:11" ht="42" x14ac:dyDescent="0.3">
      <c r="A96" s="22">
        <v>7.05</v>
      </c>
      <c r="B96" s="22"/>
      <c r="C96" s="25" t="s">
        <v>122</v>
      </c>
      <c r="D96" s="22"/>
      <c r="E96" s="82"/>
      <c r="F96" s="23"/>
      <c r="G96" s="23"/>
      <c r="H96" s="24"/>
      <c r="J96" s="19"/>
      <c r="K96" s="19"/>
    </row>
    <row r="97" spans="1:11" x14ac:dyDescent="0.3">
      <c r="A97" s="22" t="s">
        <v>123</v>
      </c>
      <c r="B97" s="22"/>
      <c r="C97" s="25" t="s">
        <v>124</v>
      </c>
      <c r="D97" s="22" t="s">
        <v>40</v>
      </c>
      <c r="E97" s="82"/>
      <c r="F97" s="26"/>
      <c r="G97" s="23"/>
      <c r="H97" s="24"/>
      <c r="J97" s="19"/>
      <c r="K97" s="19"/>
    </row>
    <row r="98" spans="1:11" x14ac:dyDescent="0.3">
      <c r="A98" s="22"/>
      <c r="B98" s="22"/>
      <c r="C98" s="25" t="s">
        <v>125</v>
      </c>
      <c r="D98" s="22" t="s">
        <v>40</v>
      </c>
      <c r="E98" s="82"/>
      <c r="F98" s="23"/>
      <c r="G98" s="23"/>
      <c r="H98" s="24"/>
      <c r="J98" s="19"/>
      <c r="K98" s="19"/>
    </row>
    <row r="99" spans="1:11" x14ac:dyDescent="0.3">
      <c r="A99" s="22"/>
      <c r="B99" s="22"/>
      <c r="C99" s="25" t="s">
        <v>126</v>
      </c>
      <c r="D99" s="22" t="s">
        <v>40</v>
      </c>
      <c r="E99" s="82"/>
      <c r="F99" s="26"/>
      <c r="G99" s="23"/>
      <c r="H99" s="24"/>
      <c r="J99" s="19"/>
      <c r="K99" s="19"/>
    </row>
    <row r="100" spans="1:11" x14ac:dyDescent="0.3">
      <c r="A100" s="22"/>
      <c r="B100" s="22"/>
      <c r="C100" s="25" t="s">
        <v>127</v>
      </c>
      <c r="D100" s="22" t="s">
        <v>40</v>
      </c>
      <c r="E100" s="82"/>
      <c r="F100" s="26"/>
      <c r="G100" s="23"/>
      <c r="H100" s="24"/>
      <c r="J100" s="19"/>
      <c r="K100" s="19"/>
    </row>
    <row r="101" spans="1:11" ht="112" x14ac:dyDescent="0.3">
      <c r="A101" s="22">
        <v>7.06</v>
      </c>
      <c r="B101" s="63"/>
      <c r="C101" s="25" t="s">
        <v>128</v>
      </c>
      <c r="D101" s="22"/>
      <c r="E101" s="82"/>
      <c r="F101" s="23"/>
      <c r="G101" s="23"/>
      <c r="H101" s="24"/>
      <c r="J101" s="19"/>
      <c r="K101" s="19"/>
    </row>
    <row r="102" spans="1:11" x14ac:dyDescent="0.3">
      <c r="A102" s="63" t="s">
        <v>129</v>
      </c>
      <c r="B102" s="63"/>
      <c r="C102" s="25" t="s">
        <v>130</v>
      </c>
      <c r="D102" s="22" t="s">
        <v>22</v>
      </c>
      <c r="E102" s="82"/>
      <c r="F102" s="23">
        <f>11*4</f>
        <v>44</v>
      </c>
      <c r="G102" s="23"/>
      <c r="H102" s="24"/>
      <c r="J102" s="19"/>
      <c r="K102" s="19"/>
    </row>
    <row r="103" spans="1:11" x14ac:dyDescent="0.3">
      <c r="A103" s="63"/>
      <c r="B103" s="63"/>
      <c r="C103" s="25" t="s">
        <v>131</v>
      </c>
      <c r="D103" s="22" t="s">
        <v>22</v>
      </c>
      <c r="E103" s="82"/>
      <c r="F103" s="23"/>
      <c r="G103" s="23"/>
      <c r="H103" s="24"/>
      <c r="J103" s="19"/>
      <c r="K103"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F0D9E-128E-4389-A84D-0E71A0F2E14F}">
  <dimension ref="A1:L104"/>
  <sheetViews>
    <sheetView topLeftCell="A94" zoomScaleNormal="100" workbookViewId="0">
      <selection activeCell="I1" sqref="I1"/>
    </sheetView>
  </sheetViews>
  <sheetFormatPr defaultColWidth="9.1796875" defaultRowHeight="14" x14ac:dyDescent="0.3"/>
  <cols>
    <col min="1" max="1" width="9.1796875" style="1"/>
    <col min="2" max="2" width="9.1796875" style="1" customWidth="1"/>
    <col min="3" max="3" width="66.54296875" style="1" bestFit="1" customWidth="1"/>
    <col min="4" max="5" width="9.1796875" style="3"/>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157</v>
      </c>
      <c r="B1" s="157"/>
      <c r="C1" s="157"/>
      <c r="D1" s="157"/>
      <c r="E1" s="157"/>
      <c r="F1" s="157"/>
      <c r="G1" s="157"/>
      <c r="H1" s="157"/>
    </row>
    <row r="2" spans="1:11" ht="18" customHeight="1" x14ac:dyDescent="0.3">
      <c r="A2" s="2"/>
      <c r="B2" s="2"/>
      <c r="C2" s="2"/>
      <c r="D2" s="2"/>
      <c r="E2" s="2"/>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 t="s">
        <v>163</v>
      </c>
      <c r="F5" s="6" t="s">
        <v>4</v>
      </c>
      <c r="G5" s="8" t="s">
        <v>5</v>
      </c>
      <c r="H5" s="8" t="s">
        <v>6</v>
      </c>
    </row>
    <row r="6" spans="1:11" x14ac:dyDescent="0.3">
      <c r="A6" s="9" t="s">
        <v>7</v>
      </c>
      <c r="B6" s="9"/>
      <c r="C6" s="10"/>
      <c r="D6" s="11"/>
      <c r="E6" s="11"/>
      <c r="F6" s="12"/>
      <c r="G6" s="13"/>
      <c r="H6" s="13"/>
    </row>
    <row r="7" spans="1:11" ht="76.5" customHeight="1" x14ac:dyDescent="0.3">
      <c r="A7" s="14">
        <v>1.01</v>
      </c>
      <c r="B7" s="14"/>
      <c r="C7" s="15" t="s">
        <v>8</v>
      </c>
      <c r="D7" s="16" t="s">
        <v>9</v>
      </c>
      <c r="E7" s="16"/>
      <c r="F7" s="17"/>
      <c r="G7" s="17"/>
      <c r="H7" s="18"/>
      <c r="J7" s="19"/>
      <c r="K7" s="19"/>
    </row>
    <row r="8" spans="1:11" ht="56" x14ac:dyDescent="0.3">
      <c r="A8" s="20">
        <v>1.02</v>
      </c>
      <c r="B8" s="20"/>
      <c r="C8" s="21" t="s">
        <v>10</v>
      </c>
      <c r="D8" s="22"/>
      <c r="E8" s="22"/>
      <c r="F8" s="23"/>
      <c r="G8" s="23"/>
      <c r="H8" s="24"/>
      <c r="J8" s="19"/>
      <c r="K8" s="19"/>
    </row>
    <row r="9" spans="1:11" x14ac:dyDescent="0.3">
      <c r="A9" s="20" t="s">
        <v>11</v>
      </c>
      <c r="B9" s="20"/>
      <c r="C9" s="25" t="s">
        <v>12</v>
      </c>
      <c r="D9" s="22" t="s">
        <v>13</v>
      </c>
      <c r="E9" s="22"/>
      <c r="F9" s="23"/>
      <c r="G9" s="23"/>
      <c r="H9" s="24"/>
      <c r="J9" s="19"/>
      <c r="K9" s="19"/>
    </row>
    <row r="10" spans="1:11" x14ac:dyDescent="0.3">
      <c r="A10" s="20" t="s">
        <v>14</v>
      </c>
      <c r="B10" s="20"/>
      <c r="C10" s="25" t="s">
        <v>15</v>
      </c>
      <c r="D10" s="22" t="s">
        <v>16</v>
      </c>
      <c r="E10" s="22"/>
      <c r="F10" s="23"/>
      <c r="G10" s="23"/>
      <c r="H10" s="24"/>
      <c r="J10" s="19"/>
      <c r="K10" s="19"/>
    </row>
    <row r="11" spans="1:11" x14ac:dyDescent="0.3">
      <c r="A11" s="20" t="s">
        <v>17</v>
      </c>
      <c r="B11" s="20"/>
      <c r="C11" s="25" t="s">
        <v>18</v>
      </c>
      <c r="D11" s="22" t="s">
        <v>16</v>
      </c>
      <c r="E11" s="22"/>
      <c r="F11" s="26"/>
      <c r="G11" s="23"/>
      <c r="H11" s="24"/>
      <c r="J11" s="19"/>
      <c r="K11" s="19"/>
    </row>
    <row r="12" spans="1:11" x14ac:dyDescent="0.3">
      <c r="A12" s="20" t="s">
        <v>17</v>
      </c>
      <c r="B12" s="20"/>
      <c r="C12" s="25" t="s">
        <v>19</v>
      </c>
      <c r="D12" s="22" t="s">
        <v>13</v>
      </c>
      <c r="E12" s="22"/>
      <c r="F12" s="23"/>
      <c r="G12" s="23"/>
      <c r="H12" s="24"/>
      <c r="J12" s="19"/>
      <c r="K12" s="19"/>
    </row>
    <row r="13" spans="1:11" x14ac:dyDescent="0.3">
      <c r="A13" s="20" t="s">
        <v>20</v>
      </c>
      <c r="B13" s="20"/>
      <c r="C13" s="25" t="s">
        <v>21</v>
      </c>
      <c r="D13" s="22" t="s">
        <v>22</v>
      </c>
      <c r="E13" s="22"/>
      <c r="F13" s="23"/>
      <c r="G13" s="23"/>
      <c r="H13" s="24"/>
      <c r="J13" s="19"/>
      <c r="K13" s="19"/>
    </row>
    <row r="14" spans="1:11" x14ac:dyDescent="0.3">
      <c r="A14" s="20">
        <v>1.03</v>
      </c>
      <c r="B14" s="20"/>
      <c r="C14" s="25" t="s">
        <v>139</v>
      </c>
      <c r="D14" s="22" t="s">
        <v>140</v>
      </c>
      <c r="E14" s="22"/>
      <c r="F14" s="23">
        <v>172</v>
      </c>
      <c r="G14" s="23"/>
      <c r="H14" s="24"/>
      <c r="J14" s="19"/>
      <c r="K14" s="19"/>
    </row>
    <row r="15" spans="1:11" x14ac:dyDescent="0.3">
      <c r="A15" s="27"/>
      <c r="B15" s="27"/>
      <c r="C15" s="28" t="s">
        <v>25</v>
      </c>
      <c r="D15" s="29"/>
      <c r="E15" s="29"/>
      <c r="F15" s="30"/>
      <c r="G15" s="30"/>
      <c r="H15" s="31"/>
      <c r="I15" s="32"/>
      <c r="J15" s="19"/>
      <c r="K15" s="19"/>
    </row>
    <row r="16" spans="1:11" x14ac:dyDescent="0.3">
      <c r="A16" s="33" t="s">
        <v>26</v>
      </c>
      <c r="B16" s="33"/>
      <c r="C16" s="34"/>
      <c r="D16" s="35"/>
      <c r="E16" s="35"/>
      <c r="F16" s="30"/>
      <c r="G16" s="30"/>
      <c r="H16" s="36"/>
      <c r="J16" s="19"/>
      <c r="K16" s="19"/>
    </row>
    <row r="17" spans="1:12" ht="56" x14ac:dyDescent="0.3">
      <c r="A17" s="14" t="s">
        <v>27</v>
      </c>
      <c r="B17" s="14"/>
      <c r="C17" s="37" t="s">
        <v>28</v>
      </c>
      <c r="D17" s="16" t="s">
        <v>16</v>
      </c>
      <c r="E17" s="16"/>
      <c r="F17" s="38">
        <f>1283*0.5</f>
        <v>641.5</v>
      </c>
      <c r="G17" s="17"/>
      <c r="H17" s="18"/>
      <c r="J17" s="19"/>
      <c r="K17" s="19">
        <f>848+435</f>
        <v>1283</v>
      </c>
      <c r="L17" s="75"/>
    </row>
    <row r="18" spans="1:12" ht="70" x14ac:dyDescent="0.3">
      <c r="A18" s="20" t="s">
        <v>29</v>
      </c>
      <c r="B18" s="20"/>
      <c r="C18" s="39" t="s">
        <v>30</v>
      </c>
      <c r="D18" s="22" t="s">
        <v>16</v>
      </c>
      <c r="E18" s="22"/>
      <c r="F18" s="26"/>
      <c r="G18" s="23"/>
      <c r="H18" s="24"/>
      <c r="J18" s="19"/>
      <c r="K18" s="19">
        <f>160*2</f>
        <v>320</v>
      </c>
    </row>
    <row r="19" spans="1:12" ht="70" x14ac:dyDescent="0.3">
      <c r="A19" s="20" t="s">
        <v>29</v>
      </c>
      <c r="B19" s="20"/>
      <c r="C19" s="39" t="s">
        <v>31</v>
      </c>
      <c r="D19" s="22" t="s">
        <v>16</v>
      </c>
      <c r="E19" s="22"/>
      <c r="F19" s="26"/>
      <c r="G19" s="23"/>
      <c r="H19" s="24"/>
      <c r="J19" s="19"/>
      <c r="K19" s="19">
        <f>K17-K18</f>
        <v>963</v>
      </c>
    </row>
    <row r="20" spans="1:12" ht="42" x14ac:dyDescent="0.3">
      <c r="A20" s="20">
        <v>2.02</v>
      </c>
      <c r="B20" s="20"/>
      <c r="C20" s="25" t="s">
        <v>32</v>
      </c>
      <c r="D20" s="22" t="s">
        <v>16</v>
      </c>
      <c r="E20" s="22"/>
      <c r="F20" s="26"/>
      <c r="G20" s="23"/>
      <c r="H20" s="24"/>
      <c r="J20" s="19"/>
      <c r="K20" s="19"/>
    </row>
    <row r="21" spans="1:12" ht="56" x14ac:dyDescent="0.3">
      <c r="A21" s="20">
        <v>2.0299999999999998</v>
      </c>
      <c r="B21" s="20"/>
      <c r="C21" s="39" t="s">
        <v>33</v>
      </c>
      <c r="D21" s="22" t="s">
        <v>16</v>
      </c>
      <c r="E21" s="22"/>
      <c r="F21" s="26"/>
      <c r="G21" s="23"/>
      <c r="H21" s="24"/>
      <c r="J21" s="19"/>
      <c r="K21" s="19"/>
    </row>
    <row r="22" spans="1:12" ht="42" x14ac:dyDescent="0.3">
      <c r="A22" s="20">
        <v>2.04</v>
      </c>
      <c r="B22" s="20"/>
      <c r="C22" s="39" t="s">
        <v>34</v>
      </c>
      <c r="D22" s="22" t="s">
        <v>16</v>
      </c>
      <c r="E22" s="22"/>
      <c r="F22" s="26">
        <f>1283*0.5</f>
        <v>641.5</v>
      </c>
      <c r="G22" s="23"/>
      <c r="H22" s="24"/>
      <c r="J22" s="19"/>
      <c r="K22" s="19"/>
    </row>
    <row r="23" spans="1:12" ht="42" x14ac:dyDescent="0.3">
      <c r="A23" s="20">
        <v>2.0499999999999998</v>
      </c>
      <c r="B23" s="20"/>
      <c r="C23" s="39" t="s">
        <v>35</v>
      </c>
      <c r="D23" s="22" t="s">
        <v>16</v>
      </c>
      <c r="E23" s="22"/>
      <c r="F23" s="26">
        <f>3202*0.3</f>
        <v>960.59999999999991</v>
      </c>
      <c r="G23" s="23"/>
      <c r="H23" s="24"/>
      <c r="J23" s="19"/>
      <c r="K23" s="19"/>
    </row>
    <row r="24" spans="1:12" ht="42" x14ac:dyDescent="0.3">
      <c r="A24" s="20">
        <v>2.06</v>
      </c>
      <c r="B24" s="20"/>
      <c r="C24" s="39" t="s">
        <v>36</v>
      </c>
      <c r="D24" s="22" t="s">
        <v>16</v>
      </c>
      <c r="E24" s="22"/>
      <c r="F24" s="26">
        <f>73*0.3</f>
        <v>21.9</v>
      </c>
      <c r="G24" s="23"/>
      <c r="H24" s="24"/>
      <c r="J24" s="19"/>
      <c r="K24" s="19"/>
    </row>
    <row r="25" spans="1:12" x14ac:dyDescent="0.3">
      <c r="A25" s="20"/>
      <c r="B25" s="20"/>
      <c r="C25" s="39" t="s">
        <v>37</v>
      </c>
      <c r="D25" s="22" t="s">
        <v>38</v>
      </c>
      <c r="E25" s="22"/>
      <c r="F25" s="23"/>
      <c r="G25" s="23"/>
      <c r="H25" s="24"/>
      <c r="J25" s="19"/>
      <c r="K25" s="19"/>
    </row>
    <row r="26" spans="1:12" ht="42" x14ac:dyDescent="0.3">
      <c r="A26" s="20">
        <v>2.0699999999999998</v>
      </c>
      <c r="B26" s="20"/>
      <c r="C26" s="25" t="s">
        <v>39</v>
      </c>
      <c r="D26" s="22" t="s">
        <v>40</v>
      </c>
      <c r="E26" s="22"/>
      <c r="F26" s="23"/>
      <c r="G26" s="23"/>
      <c r="H26" s="24"/>
      <c r="J26" s="19"/>
      <c r="K26" s="19"/>
    </row>
    <row r="27" spans="1:12" ht="28" x14ac:dyDescent="0.3">
      <c r="A27" s="20">
        <v>2.08</v>
      </c>
      <c r="B27" s="20"/>
      <c r="C27" s="25" t="s">
        <v>41</v>
      </c>
      <c r="D27" s="22" t="s">
        <v>38</v>
      </c>
      <c r="E27" s="22"/>
      <c r="F27" s="23"/>
      <c r="G27" s="23"/>
      <c r="H27" s="24"/>
      <c r="J27" s="19"/>
      <c r="K27" s="19"/>
    </row>
    <row r="28" spans="1:12" ht="28" x14ac:dyDescent="0.3">
      <c r="A28" s="20">
        <v>2.09</v>
      </c>
      <c r="B28" s="20"/>
      <c r="C28" s="25" t="s">
        <v>42</v>
      </c>
      <c r="D28" s="22" t="s">
        <v>38</v>
      </c>
      <c r="E28" s="22"/>
      <c r="F28" s="26"/>
      <c r="G28" s="23"/>
      <c r="H28" s="24"/>
      <c r="J28" s="19"/>
      <c r="K28" s="19"/>
    </row>
    <row r="29" spans="1:12" ht="42" x14ac:dyDescent="0.3">
      <c r="A29" s="20">
        <v>2.09</v>
      </c>
      <c r="B29" s="20"/>
      <c r="C29" s="25" t="s">
        <v>43</v>
      </c>
      <c r="D29" s="22" t="s">
        <v>16</v>
      </c>
      <c r="E29" s="22"/>
      <c r="F29" s="23"/>
      <c r="G29" s="23"/>
      <c r="H29" s="24"/>
      <c r="J29" s="19"/>
      <c r="K29" s="19"/>
    </row>
    <row r="30" spans="1:12" ht="70" x14ac:dyDescent="0.3">
      <c r="A30" s="20">
        <v>2.1</v>
      </c>
      <c r="B30" s="20"/>
      <c r="C30" s="25" t="s">
        <v>44</v>
      </c>
      <c r="D30" s="22" t="s">
        <v>16</v>
      </c>
      <c r="E30" s="22"/>
      <c r="F30" s="23"/>
      <c r="G30" s="23"/>
      <c r="H30" s="24"/>
      <c r="J30" s="19"/>
      <c r="K30" s="19"/>
    </row>
    <row r="31" spans="1:12" ht="70" x14ac:dyDescent="0.3">
      <c r="A31" s="40">
        <v>2.1</v>
      </c>
      <c r="B31" s="20"/>
      <c r="C31" s="39" t="s">
        <v>45</v>
      </c>
      <c r="D31" s="22" t="s">
        <v>16</v>
      </c>
      <c r="E31" s="22"/>
      <c r="F31" s="23"/>
      <c r="G31" s="23"/>
      <c r="H31" s="24"/>
      <c r="J31" s="19"/>
      <c r="K31" s="19"/>
    </row>
    <row r="32" spans="1:12" x14ac:dyDescent="0.3">
      <c r="A32" s="41">
        <v>2.1</v>
      </c>
      <c r="B32" s="42"/>
      <c r="C32" s="43" t="s">
        <v>46</v>
      </c>
      <c r="D32" s="44" t="s">
        <v>16</v>
      </c>
      <c r="E32" s="44"/>
      <c r="F32" s="45"/>
      <c r="G32" s="45"/>
      <c r="H32" s="46"/>
      <c r="J32" s="19"/>
      <c r="K32" s="19"/>
    </row>
    <row r="33" spans="1:11" ht="15.75" customHeight="1" x14ac:dyDescent="0.3">
      <c r="A33" s="27"/>
      <c r="B33" s="27"/>
      <c r="C33" s="28" t="s">
        <v>25</v>
      </c>
      <c r="D33" s="29"/>
      <c r="E33" s="29"/>
      <c r="F33" s="30"/>
      <c r="G33" s="30"/>
      <c r="H33" s="31"/>
      <c r="I33" s="32"/>
      <c r="J33" s="19"/>
      <c r="K33" s="19"/>
    </row>
    <row r="34" spans="1:11" x14ac:dyDescent="0.3">
      <c r="A34" s="33" t="s">
        <v>47</v>
      </c>
      <c r="B34" s="33"/>
      <c r="C34" s="34"/>
      <c r="D34" s="35"/>
      <c r="E34" s="35"/>
      <c r="F34" s="30"/>
      <c r="G34" s="30"/>
      <c r="H34" s="36"/>
      <c r="J34" s="19"/>
      <c r="K34" s="19"/>
    </row>
    <row r="35" spans="1:11" ht="56" x14ac:dyDescent="0.3">
      <c r="A35" s="14">
        <v>3.01</v>
      </c>
      <c r="B35" s="47" t="s">
        <v>48</v>
      </c>
      <c r="C35" s="48" t="s">
        <v>49</v>
      </c>
      <c r="D35" s="16" t="s">
        <v>16</v>
      </c>
      <c r="E35" s="16"/>
      <c r="F35" s="38">
        <f>(1283)*0.2</f>
        <v>256.60000000000002</v>
      </c>
      <c r="G35" s="17"/>
      <c r="H35" s="18"/>
      <c r="J35" s="19"/>
      <c r="K35" s="19"/>
    </row>
    <row r="36" spans="1:11" x14ac:dyDescent="0.3">
      <c r="A36" s="20">
        <v>3.02</v>
      </c>
      <c r="B36" s="49" t="s">
        <v>48</v>
      </c>
      <c r="C36" s="21" t="s">
        <v>50</v>
      </c>
      <c r="D36" s="22" t="s">
        <v>16</v>
      </c>
      <c r="E36" s="22"/>
      <c r="F36" s="23"/>
      <c r="G36" s="23"/>
      <c r="H36" s="24"/>
      <c r="J36" s="19"/>
      <c r="K36" s="19"/>
    </row>
    <row r="37" spans="1:11" x14ac:dyDescent="0.3">
      <c r="A37" s="20">
        <v>3.03</v>
      </c>
      <c r="B37" s="49"/>
      <c r="C37" s="21" t="s">
        <v>51</v>
      </c>
      <c r="D37" s="22" t="s">
        <v>38</v>
      </c>
      <c r="E37" s="22"/>
      <c r="F37" s="26"/>
      <c r="G37" s="23"/>
      <c r="H37" s="24"/>
      <c r="J37" s="19"/>
      <c r="K37" s="19"/>
    </row>
    <row r="38" spans="1:11" x14ac:dyDescent="0.3">
      <c r="A38" s="20"/>
      <c r="B38" s="49"/>
      <c r="C38" s="21" t="s">
        <v>52</v>
      </c>
      <c r="D38" s="22" t="s">
        <v>38</v>
      </c>
      <c r="E38" s="22"/>
      <c r="F38" s="23"/>
      <c r="G38" s="23"/>
      <c r="H38" s="24"/>
      <c r="J38" s="19"/>
      <c r="K38" s="19"/>
    </row>
    <row r="39" spans="1:11" ht="28" x14ac:dyDescent="0.3">
      <c r="A39" s="20">
        <v>3.04</v>
      </c>
      <c r="B39" s="49"/>
      <c r="C39" s="21" t="s">
        <v>53</v>
      </c>
      <c r="D39" s="22" t="s">
        <v>38</v>
      </c>
      <c r="E39" s="22"/>
      <c r="F39" s="23"/>
      <c r="G39" s="23"/>
      <c r="H39" s="24"/>
      <c r="J39" s="19"/>
      <c r="K39" s="19"/>
    </row>
    <row r="40" spans="1:11" ht="42" x14ac:dyDescent="0.3">
      <c r="A40" s="20">
        <v>3.05</v>
      </c>
      <c r="B40" s="20"/>
      <c r="C40" s="21" t="s">
        <v>54</v>
      </c>
      <c r="D40" s="22" t="s">
        <v>16</v>
      </c>
      <c r="E40" s="22"/>
      <c r="F40" s="26">
        <f>(963)*0.25</f>
        <v>240.75</v>
      </c>
      <c r="G40" s="23"/>
      <c r="H40" s="24"/>
      <c r="J40" s="19"/>
      <c r="K40" s="19"/>
    </row>
    <row r="41" spans="1:11" x14ac:dyDescent="0.3">
      <c r="A41" s="27"/>
      <c r="B41" s="27"/>
      <c r="C41" s="28" t="s">
        <v>25</v>
      </c>
      <c r="D41" s="29"/>
      <c r="E41" s="29"/>
      <c r="F41" s="30"/>
      <c r="G41" s="30"/>
      <c r="H41" s="31"/>
      <c r="I41" s="32"/>
      <c r="J41" s="19"/>
      <c r="K41" s="19"/>
    </row>
    <row r="42" spans="1:11" x14ac:dyDescent="0.3">
      <c r="A42" s="33" t="s">
        <v>55</v>
      </c>
      <c r="B42" s="33"/>
      <c r="C42" s="34"/>
      <c r="D42" s="35"/>
      <c r="E42" s="35"/>
      <c r="F42" s="30"/>
      <c r="G42" s="30"/>
      <c r="H42" s="36"/>
      <c r="J42" s="19"/>
      <c r="K42" s="19"/>
    </row>
    <row r="43" spans="1:11" ht="56" x14ac:dyDescent="0.3">
      <c r="A43" s="50">
        <v>4.01</v>
      </c>
      <c r="B43" s="50"/>
      <c r="C43" s="15" t="s">
        <v>56</v>
      </c>
      <c r="D43" s="16" t="s">
        <v>40</v>
      </c>
      <c r="E43" s="16"/>
      <c r="F43" s="38">
        <v>962</v>
      </c>
      <c r="G43" s="17"/>
      <c r="H43" s="18"/>
      <c r="J43" s="19"/>
      <c r="K43" s="19"/>
    </row>
    <row r="44" spans="1:11" ht="56" x14ac:dyDescent="0.3">
      <c r="A44" s="51">
        <v>4.0199999999999996</v>
      </c>
      <c r="B44" s="51"/>
      <c r="C44" s="21" t="s">
        <v>57</v>
      </c>
      <c r="D44" s="52"/>
      <c r="E44" s="52"/>
      <c r="F44" s="23"/>
      <c r="G44" s="23"/>
      <c r="H44" s="24"/>
      <c r="J44" s="19"/>
      <c r="K44" s="19"/>
    </row>
    <row r="45" spans="1:11" x14ac:dyDescent="0.3">
      <c r="A45" s="53" t="s">
        <v>58</v>
      </c>
      <c r="B45" s="53"/>
      <c r="C45" s="21" t="s">
        <v>59</v>
      </c>
      <c r="D45" s="22" t="s">
        <v>40</v>
      </c>
      <c r="E45" s="22"/>
      <c r="F45" s="26">
        <v>962</v>
      </c>
      <c r="G45" s="23"/>
      <c r="H45" s="24"/>
      <c r="J45" s="19"/>
      <c r="K45" s="19"/>
    </row>
    <row r="46" spans="1:11" x14ac:dyDescent="0.3">
      <c r="A46" s="53" t="s">
        <v>60</v>
      </c>
      <c r="B46" s="53"/>
      <c r="C46" s="25" t="s">
        <v>61</v>
      </c>
      <c r="D46" s="22" t="s">
        <v>40</v>
      </c>
      <c r="E46" s="22">
        <v>1860</v>
      </c>
      <c r="F46" s="26">
        <v>962</v>
      </c>
      <c r="G46" s="23"/>
      <c r="H46" s="24"/>
      <c r="J46" s="19"/>
      <c r="K46" s="19"/>
    </row>
    <row r="47" spans="1:11" ht="42" x14ac:dyDescent="0.3">
      <c r="A47" s="51">
        <v>4.0299999999999994</v>
      </c>
      <c r="B47" s="51"/>
      <c r="C47" s="21" t="s">
        <v>62</v>
      </c>
      <c r="D47" s="22" t="s">
        <v>16</v>
      </c>
      <c r="E47" s="22"/>
      <c r="F47" s="23"/>
      <c r="G47" s="23"/>
      <c r="H47" s="24"/>
      <c r="J47" s="19"/>
      <c r="K47" s="19"/>
    </row>
    <row r="48" spans="1:11" ht="42" x14ac:dyDescent="0.3">
      <c r="A48" s="51">
        <v>4.0399999999999991</v>
      </c>
      <c r="B48" s="51"/>
      <c r="C48" s="21" t="s">
        <v>63</v>
      </c>
      <c r="D48" s="22" t="s">
        <v>16</v>
      </c>
      <c r="E48" s="22"/>
      <c r="F48" s="23"/>
      <c r="G48" s="23"/>
      <c r="H48" s="24"/>
      <c r="J48" s="19"/>
      <c r="K48" s="19"/>
    </row>
    <row r="49" spans="1:11" ht="42" x14ac:dyDescent="0.3">
      <c r="A49" s="51">
        <v>4.05</v>
      </c>
      <c r="B49" s="51"/>
      <c r="C49" s="21" t="s">
        <v>64</v>
      </c>
      <c r="D49" s="22" t="s">
        <v>16</v>
      </c>
      <c r="E49" s="22">
        <v>35</v>
      </c>
      <c r="F49" s="26">
        <f>962*0.05</f>
        <v>48.1</v>
      </c>
      <c r="G49" s="23"/>
      <c r="H49" s="24"/>
      <c r="J49" s="19"/>
      <c r="K49" s="19"/>
    </row>
    <row r="50" spans="1:11" ht="42" x14ac:dyDescent="0.3">
      <c r="A50" s="51">
        <v>4.0599999999999996</v>
      </c>
      <c r="B50" s="51"/>
      <c r="C50" s="21" t="s">
        <v>65</v>
      </c>
      <c r="D50" s="22" t="s">
        <v>16</v>
      </c>
      <c r="E50" s="22">
        <v>58</v>
      </c>
      <c r="F50" s="26">
        <f>962*0.04</f>
        <v>38.480000000000004</v>
      </c>
      <c r="G50" s="23"/>
      <c r="H50" s="24"/>
      <c r="J50" s="19"/>
      <c r="K50" s="19"/>
    </row>
    <row r="51" spans="1:11" x14ac:dyDescent="0.3">
      <c r="A51" s="54"/>
      <c r="B51" s="55"/>
      <c r="C51" s="56"/>
      <c r="D51" s="57"/>
      <c r="E51" s="57"/>
      <c r="F51" s="58"/>
      <c r="G51" s="58"/>
      <c r="H51" s="59"/>
      <c r="J51" s="19"/>
      <c r="K51" s="19"/>
    </row>
    <row r="52" spans="1:11" x14ac:dyDescent="0.3">
      <c r="A52" s="27"/>
      <c r="B52" s="27"/>
      <c r="C52" s="28" t="s">
        <v>25</v>
      </c>
      <c r="D52" s="29"/>
      <c r="E52" s="29"/>
      <c r="F52" s="30"/>
      <c r="G52" s="30"/>
      <c r="H52" s="31"/>
      <c r="I52" s="32"/>
      <c r="J52" s="19"/>
      <c r="K52" s="19"/>
    </row>
    <row r="53" spans="1:11" hidden="1" x14ac:dyDescent="0.3">
      <c r="A53" s="60" t="s">
        <v>66</v>
      </c>
      <c r="B53" s="60"/>
      <c r="C53" s="34"/>
      <c r="D53" s="35"/>
      <c r="E53" s="35"/>
      <c r="F53" s="30"/>
      <c r="G53" s="30"/>
      <c r="H53" s="36"/>
      <c r="J53" s="19"/>
      <c r="K53" s="19"/>
    </row>
    <row r="54" spans="1:11" ht="56" hidden="1" x14ac:dyDescent="0.3">
      <c r="A54" s="61">
        <v>6.01</v>
      </c>
      <c r="B54" s="62"/>
      <c r="C54" s="15" t="s">
        <v>67</v>
      </c>
      <c r="D54" s="16" t="s">
        <v>16</v>
      </c>
      <c r="E54" s="16"/>
      <c r="F54" s="17"/>
      <c r="G54" s="17"/>
      <c r="H54" s="18"/>
      <c r="J54" s="19"/>
      <c r="K54" s="19"/>
    </row>
    <row r="55" spans="1:11" ht="42" hidden="1" x14ac:dyDescent="0.3">
      <c r="A55" s="63">
        <v>6.02</v>
      </c>
      <c r="B55" s="63"/>
      <c r="C55" s="25" t="s">
        <v>68</v>
      </c>
      <c r="D55" s="22"/>
      <c r="E55" s="22"/>
      <c r="F55" s="23"/>
      <c r="G55" s="23"/>
      <c r="H55" s="24"/>
      <c r="J55" s="19"/>
      <c r="K55" s="19"/>
    </row>
    <row r="56" spans="1:11" hidden="1" x14ac:dyDescent="0.3">
      <c r="A56" s="64" t="s">
        <v>69</v>
      </c>
      <c r="B56" s="64"/>
      <c r="C56" s="25" t="s">
        <v>70</v>
      </c>
      <c r="D56" s="22" t="s">
        <v>16</v>
      </c>
      <c r="E56" s="22"/>
      <c r="F56" s="26"/>
      <c r="G56" s="23"/>
      <c r="H56" s="24"/>
      <c r="J56" s="19"/>
      <c r="K56" s="19"/>
    </row>
    <row r="57" spans="1:11" hidden="1" x14ac:dyDescent="0.3">
      <c r="A57" s="64"/>
      <c r="B57" s="64"/>
      <c r="C57" s="25" t="s">
        <v>71</v>
      </c>
      <c r="D57" s="22" t="s">
        <v>16</v>
      </c>
      <c r="E57" s="22"/>
      <c r="F57" s="26"/>
      <c r="G57" s="23"/>
      <c r="H57" s="24"/>
      <c r="J57" s="19"/>
      <c r="K57" s="19"/>
    </row>
    <row r="58" spans="1:11" hidden="1" x14ac:dyDescent="0.3">
      <c r="A58" s="64" t="s">
        <v>72</v>
      </c>
      <c r="B58" s="64"/>
      <c r="C58" s="25" t="s">
        <v>73</v>
      </c>
      <c r="D58" s="22" t="s">
        <v>16</v>
      </c>
      <c r="E58" s="22"/>
      <c r="F58" s="26"/>
      <c r="G58" s="23"/>
      <c r="H58" s="24"/>
      <c r="J58" s="19"/>
      <c r="K58" s="19"/>
    </row>
    <row r="59" spans="1:11" ht="28" hidden="1" x14ac:dyDescent="0.3">
      <c r="A59" s="64" t="s">
        <v>74</v>
      </c>
      <c r="B59" s="64"/>
      <c r="C59" s="21" t="s">
        <v>75</v>
      </c>
      <c r="D59" s="22" t="s">
        <v>76</v>
      </c>
      <c r="E59" s="22"/>
      <c r="F59" s="26"/>
      <c r="G59" s="23"/>
      <c r="H59" s="24"/>
      <c r="J59" s="19"/>
      <c r="K59" s="19"/>
    </row>
    <row r="60" spans="1:11" hidden="1" x14ac:dyDescent="0.3">
      <c r="A60" s="64" t="s">
        <v>77</v>
      </c>
      <c r="B60" s="64"/>
      <c r="C60" s="21" t="s">
        <v>78</v>
      </c>
      <c r="D60" s="22" t="s">
        <v>13</v>
      </c>
      <c r="E60" s="22"/>
      <c r="F60" s="23"/>
      <c r="G60" s="23"/>
      <c r="H60" s="24"/>
      <c r="J60" s="19"/>
      <c r="K60" s="19"/>
    </row>
    <row r="61" spans="1:11" hidden="1" x14ac:dyDescent="0.3">
      <c r="A61" s="64" t="s">
        <v>79</v>
      </c>
      <c r="B61" s="64"/>
      <c r="C61" s="21" t="s">
        <v>80</v>
      </c>
      <c r="D61" s="22" t="s">
        <v>16</v>
      </c>
      <c r="E61" s="22"/>
      <c r="F61" s="23"/>
      <c r="G61" s="23"/>
      <c r="H61" s="24"/>
      <c r="J61" s="19"/>
      <c r="K61" s="19"/>
    </row>
    <row r="62" spans="1:11" hidden="1" x14ac:dyDescent="0.3">
      <c r="A62" s="64" t="s">
        <v>81</v>
      </c>
      <c r="B62" s="64"/>
      <c r="C62" s="21" t="s">
        <v>82</v>
      </c>
      <c r="D62" s="22" t="s">
        <v>13</v>
      </c>
      <c r="E62" s="22"/>
      <c r="F62" s="23"/>
      <c r="G62" s="23"/>
      <c r="H62" s="24"/>
      <c r="J62" s="19"/>
      <c r="K62" s="19"/>
    </row>
    <row r="63" spans="1:11" ht="28" hidden="1" x14ac:dyDescent="0.3">
      <c r="A63" s="63">
        <f>A55+0.01</f>
        <v>6.0299999999999994</v>
      </c>
      <c r="B63" s="64"/>
      <c r="C63" s="25" t="s">
        <v>83</v>
      </c>
      <c r="D63" s="22" t="s">
        <v>38</v>
      </c>
      <c r="E63" s="22"/>
      <c r="F63" s="23"/>
      <c r="G63" s="23"/>
      <c r="H63" s="24"/>
      <c r="J63" s="19"/>
      <c r="K63" s="19"/>
    </row>
    <row r="64" spans="1:11" ht="28" hidden="1" x14ac:dyDescent="0.3">
      <c r="A64" s="63">
        <f t="shared" ref="A64:A68" si="0">A63+0.01</f>
        <v>6.0399999999999991</v>
      </c>
      <c r="B64" s="64"/>
      <c r="C64" s="25" t="s">
        <v>84</v>
      </c>
      <c r="D64" s="22"/>
      <c r="E64" s="22"/>
      <c r="F64" s="23"/>
      <c r="G64" s="23"/>
      <c r="H64" s="24"/>
      <c r="J64" s="19"/>
      <c r="K64" s="19"/>
    </row>
    <row r="65" spans="1:11" ht="42" hidden="1" x14ac:dyDescent="0.3">
      <c r="A65" s="63">
        <f t="shared" si="0"/>
        <v>6.0499999999999989</v>
      </c>
      <c r="B65" s="63"/>
      <c r="C65" s="21" t="s">
        <v>85</v>
      </c>
      <c r="D65" s="22" t="s">
        <v>16</v>
      </c>
      <c r="E65" s="22"/>
      <c r="F65" s="26"/>
      <c r="G65" s="23"/>
      <c r="H65" s="24"/>
      <c r="J65" s="19"/>
      <c r="K65" s="19"/>
    </row>
    <row r="66" spans="1:11" ht="56" hidden="1" x14ac:dyDescent="0.3">
      <c r="A66" s="63">
        <f t="shared" si="0"/>
        <v>6.0599999999999987</v>
      </c>
      <c r="B66" s="63"/>
      <c r="C66" s="25" t="s">
        <v>86</v>
      </c>
      <c r="D66" s="22" t="s">
        <v>16</v>
      </c>
      <c r="E66" s="22"/>
      <c r="F66" s="23"/>
      <c r="G66" s="23"/>
      <c r="H66" s="24"/>
      <c r="J66" s="19"/>
      <c r="K66" s="19"/>
    </row>
    <row r="67" spans="1:11" ht="42" hidden="1" x14ac:dyDescent="0.3">
      <c r="A67" s="63">
        <f t="shared" si="0"/>
        <v>6.0699999999999985</v>
      </c>
      <c r="B67" s="63"/>
      <c r="C67" s="25" t="s">
        <v>87</v>
      </c>
      <c r="D67" s="22" t="s">
        <v>16</v>
      </c>
      <c r="E67" s="22"/>
      <c r="F67" s="23"/>
      <c r="G67" s="23"/>
      <c r="H67" s="24"/>
      <c r="J67" s="19"/>
      <c r="K67" s="19"/>
    </row>
    <row r="68" spans="1:11" ht="42" hidden="1" x14ac:dyDescent="0.3">
      <c r="A68" s="63">
        <f t="shared" si="0"/>
        <v>6.0799999999999983</v>
      </c>
      <c r="B68" s="63"/>
      <c r="C68" s="39" t="s">
        <v>88</v>
      </c>
      <c r="D68" s="22" t="s">
        <v>40</v>
      </c>
      <c r="E68" s="22"/>
      <c r="F68" s="26"/>
      <c r="G68" s="23"/>
      <c r="H68" s="24"/>
      <c r="J68" s="19"/>
      <c r="K68" s="19"/>
    </row>
    <row r="69" spans="1:11" hidden="1" x14ac:dyDescent="0.3">
      <c r="A69" s="65">
        <v>6.09</v>
      </c>
      <c r="B69" s="65"/>
      <c r="C69" s="66" t="s">
        <v>89</v>
      </c>
      <c r="D69" s="67" t="s">
        <v>40</v>
      </c>
      <c r="E69" s="67"/>
      <c r="F69" s="68"/>
      <c r="G69" s="69"/>
      <c r="H69" s="24"/>
      <c r="J69" s="19"/>
      <c r="K69" s="19"/>
    </row>
    <row r="70" spans="1:11" hidden="1" x14ac:dyDescent="0.3">
      <c r="A70" s="65">
        <v>6.1</v>
      </c>
      <c r="B70" s="65"/>
      <c r="C70" s="66" t="s">
        <v>90</v>
      </c>
      <c r="D70" s="67" t="s">
        <v>16</v>
      </c>
      <c r="E70" s="67"/>
      <c r="F70" s="68"/>
      <c r="G70" s="69"/>
      <c r="H70" s="24"/>
      <c r="J70" s="19"/>
      <c r="K70" s="19"/>
    </row>
    <row r="71" spans="1:11" hidden="1" x14ac:dyDescent="0.3">
      <c r="A71" s="65"/>
      <c r="B71" s="65"/>
      <c r="C71" s="66"/>
      <c r="D71" s="67"/>
      <c r="E71" s="67"/>
      <c r="F71" s="68"/>
      <c r="G71" s="69"/>
      <c r="H71" s="70"/>
      <c r="J71" s="19"/>
      <c r="K71" s="19"/>
    </row>
    <row r="72" spans="1:11" hidden="1" x14ac:dyDescent="0.3">
      <c r="A72" s="27"/>
      <c r="B72" s="27"/>
      <c r="C72" s="28" t="s">
        <v>25</v>
      </c>
      <c r="D72" s="29"/>
      <c r="E72" s="29"/>
      <c r="F72" s="30"/>
      <c r="G72" s="30"/>
      <c r="H72" s="31"/>
      <c r="I72" s="32"/>
      <c r="J72" s="19"/>
      <c r="K72" s="19"/>
    </row>
    <row r="73" spans="1:11" x14ac:dyDescent="0.3">
      <c r="A73" s="60" t="s">
        <v>91</v>
      </c>
      <c r="B73" s="60"/>
      <c r="C73" s="34"/>
      <c r="D73" s="35"/>
      <c r="E73" s="35"/>
      <c r="F73" s="30"/>
      <c r="G73" s="30"/>
      <c r="H73" s="36"/>
      <c r="J73" s="19"/>
      <c r="K73" s="19"/>
    </row>
    <row r="74" spans="1:11" ht="42" x14ac:dyDescent="0.3">
      <c r="A74" s="16">
        <v>7.01</v>
      </c>
      <c r="B74" s="16"/>
      <c r="C74" s="15" t="s">
        <v>92</v>
      </c>
      <c r="D74" s="16"/>
      <c r="E74" s="16"/>
      <c r="F74" s="17"/>
      <c r="G74" s="17"/>
      <c r="H74" s="18"/>
      <c r="J74" s="19"/>
      <c r="K74" s="19"/>
    </row>
    <row r="75" spans="1:11" x14ac:dyDescent="0.3">
      <c r="A75" s="22" t="s">
        <v>93</v>
      </c>
      <c r="B75" s="22"/>
      <c r="C75" s="25" t="s">
        <v>159</v>
      </c>
      <c r="D75" s="22" t="s">
        <v>13</v>
      </c>
      <c r="E75" s="22"/>
      <c r="F75" s="23">
        <v>46</v>
      </c>
      <c r="G75" s="23"/>
      <c r="H75" s="24"/>
      <c r="J75" s="19"/>
      <c r="K75" s="71"/>
    </row>
    <row r="76" spans="1:11" x14ac:dyDescent="0.3">
      <c r="A76" s="22" t="s">
        <v>93</v>
      </c>
      <c r="B76" s="22"/>
      <c r="C76" s="25" t="s">
        <v>95</v>
      </c>
      <c r="D76" s="22" t="s">
        <v>13</v>
      </c>
      <c r="E76" s="22"/>
      <c r="F76" s="23"/>
      <c r="G76" s="23"/>
      <c r="H76" s="24"/>
      <c r="J76" s="19"/>
      <c r="K76" s="19"/>
    </row>
    <row r="77" spans="1:11" ht="112" x14ac:dyDescent="0.3">
      <c r="A77" s="64">
        <v>7.02</v>
      </c>
      <c r="B77" s="64"/>
      <c r="C77" s="21" t="s">
        <v>96</v>
      </c>
      <c r="D77" s="22"/>
      <c r="E77" s="22"/>
      <c r="F77" s="23"/>
      <c r="G77" s="23"/>
      <c r="H77" s="24"/>
      <c r="J77" s="19"/>
      <c r="K77" s="19"/>
    </row>
    <row r="78" spans="1:11" x14ac:dyDescent="0.3">
      <c r="A78" s="64" t="s">
        <v>97</v>
      </c>
      <c r="B78" s="64"/>
      <c r="C78" s="72" t="s">
        <v>158</v>
      </c>
      <c r="D78" s="22" t="s">
        <v>22</v>
      </c>
      <c r="E78" s="22"/>
      <c r="F78" s="23">
        <v>2</v>
      </c>
      <c r="G78" s="23"/>
      <c r="H78" s="24"/>
      <c r="J78" s="72"/>
      <c r="K78" s="19"/>
    </row>
    <row r="79" spans="1:11" x14ac:dyDescent="0.3">
      <c r="A79" s="22" t="s">
        <v>99</v>
      </c>
      <c r="B79" s="22"/>
      <c r="C79" s="72" t="s">
        <v>100</v>
      </c>
      <c r="D79" s="22" t="s">
        <v>22</v>
      </c>
      <c r="E79" s="22"/>
      <c r="F79" s="23">
        <v>2</v>
      </c>
      <c r="G79" s="23"/>
      <c r="H79" s="24"/>
      <c r="J79" s="72"/>
      <c r="K79" s="19"/>
    </row>
    <row r="80" spans="1:11" x14ac:dyDescent="0.3">
      <c r="A80" s="22" t="s">
        <v>101</v>
      </c>
      <c r="B80" s="22"/>
      <c r="C80" s="72" t="s">
        <v>102</v>
      </c>
      <c r="D80" s="22" t="s">
        <v>22</v>
      </c>
      <c r="E80" s="22"/>
      <c r="F80" s="23">
        <v>2</v>
      </c>
      <c r="G80" s="23"/>
      <c r="H80" s="24"/>
      <c r="J80" s="72"/>
      <c r="K80" s="19"/>
    </row>
    <row r="81" spans="1:11" x14ac:dyDescent="0.3">
      <c r="A81" s="22" t="s">
        <v>103</v>
      </c>
      <c r="B81" s="22"/>
      <c r="C81" s="72" t="s">
        <v>104</v>
      </c>
      <c r="D81" s="22" t="s">
        <v>22</v>
      </c>
      <c r="E81" s="22"/>
      <c r="F81" s="23">
        <v>2</v>
      </c>
      <c r="G81" s="23"/>
      <c r="H81" s="24"/>
      <c r="J81" s="72"/>
      <c r="K81" s="19"/>
    </row>
    <row r="82" spans="1:11" x14ac:dyDescent="0.3">
      <c r="A82" s="22" t="s">
        <v>105</v>
      </c>
      <c r="B82" s="22"/>
      <c r="C82" s="72" t="s">
        <v>106</v>
      </c>
      <c r="D82" s="22" t="s">
        <v>22</v>
      </c>
      <c r="E82" s="22"/>
      <c r="F82" s="23">
        <v>2</v>
      </c>
      <c r="G82" s="23"/>
      <c r="H82" s="24"/>
      <c r="J82" s="72"/>
      <c r="K82" s="19"/>
    </row>
    <row r="83" spans="1:11" x14ac:dyDescent="0.3">
      <c r="A83" s="22" t="s">
        <v>107</v>
      </c>
      <c r="B83" s="22"/>
      <c r="C83" s="25" t="s">
        <v>108</v>
      </c>
      <c r="D83" s="22" t="s">
        <v>22</v>
      </c>
      <c r="E83" s="22"/>
      <c r="F83" s="23">
        <v>2</v>
      </c>
      <c r="G83" s="23"/>
      <c r="H83" s="24"/>
      <c r="J83" s="25"/>
      <c r="K83" s="19"/>
    </row>
    <row r="84" spans="1:11" x14ac:dyDescent="0.3">
      <c r="A84" s="22" t="s">
        <v>109</v>
      </c>
      <c r="B84" s="22"/>
      <c r="C84" s="72" t="s">
        <v>132</v>
      </c>
      <c r="D84" s="22" t="s">
        <v>22</v>
      </c>
      <c r="E84" s="22"/>
      <c r="F84" s="23"/>
      <c r="G84" s="23"/>
      <c r="H84" s="24"/>
      <c r="J84" s="72"/>
      <c r="K84" s="19"/>
    </row>
    <row r="85" spans="1:11" x14ac:dyDescent="0.3">
      <c r="A85" s="22" t="s">
        <v>135</v>
      </c>
      <c r="B85" s="22"/>
      <c r="C85" s="72" t="s">
        <v>134</v>
      </c>
      <c r="D85" s="22" t="s">
        <v>22</v>
      </c>
      <c r="E85" s="22"/>
      <c r="F85" s="23"/>
      <c r="G85" s="23"/>
      <c r="H85" s="24"/>
      <c r="J85" s="72"/>
      <c r="K85" s="19"/>
    </row>
    <row r="86" spans="1:11" x14ac:dyDescent="0.3">
      <c r="A86" s="22" t="s">
        <v>136</v>
      </c>
      <c r="B86" s="22"/>
      <c r="C86" s="72" t="s">
        <v>137</v>
      </c>
      <c r="D86" s="22" t="s">
        <v>22</v>
      </c>
      <c r="E86" s="22"/>
      <c r="F86" s="23">
        <v>2</v>
      </c>
      <c r="G86" s="23"/>
      <c r="H86" s="24"/>
      <c r="J86" s="19"/>
      <c r="K86" s="19"/>
    </row>
    <row r="87" spans="1:11" ht="112" x14ac:dyDescent="0.3">
      <c r="A87" s="22">
        <v>7.03</v>
      </c>
      <c r="B87" s="22"/>
      <c r="C87" s="21" t="s">
        <v>110</v>
      </c>
      <c r="D87" s="22"/>
      <c r="E87" s="22"/>
      <c r="F87" s="23"/>
      <c r="G87" s="23"/>
      <c r="H87" s="24"/>
      <c r="J87" s="19"/>
      <c r="K87" s="19"/>
    </row>
    <row r="88" spans="1:11" x14ac:dyDescent="0.3">
      <c r="A88" s="22"/>
      <c r="B88" s="22"/>
      <c r="C88" s="21" t="s">
        <v>111</v>
      </c>
      <c r="D88" s="22" t="s">
        <v>40</v>
      </c>
      <c r="E88" s="22"/>
      <c r="F88" s="23"/>
      <c r="G88" s="23"/>
      <c r="H88" s="24"/>
      <c r="J88" s="19"/>
      <c r="K88" s="19"/>
    </row>
    <row r="89" spans="1:11" x14ac:dyDescent="0.3">
      <c r="A89" s="22" t="s">
        <v>112</v>
      </c>
      <c r="B89" s="22"/>
      <c r="C89" s="73" t="s">
        <v>113</v>
      </c>
      <c r="D89" s="22" t="s">
        <v>22</v>
      </c>
      <c r="E89" s="22"/>
      <c r="F89" s="23"/>
      <c r="G89" s="23"/>
      <c r="H89" s="24"/>
      <c r="J89" s="19"/>
      <c r="K89" s="19"/>
    </row>
    <row r="90" spans="1:11" x14ac:dyDescent="0.3">
      <c r="A90" s="22" t="s">
        <v>114</v>
      </c>
      <c r="B90" s="22"/>
      <c r="C90" s="73" t="s">
        <v>115</v>
      </c>
      <c r="D90" s="22" t="s">
        <v>22</v>
      </c>
      <c r="E90" s="22"/>
      <c r="F90" s="23">
        <v>4</v>
      </c>
      <c r="G90" s="23"/>
      <c r="H90" s="24"/>
      <c r="J90" s="19"/>
      <c r="K90" s="19"/>
    </row>
    <row r="91" spans="1:11" x14ac:dyDescent="0.3">
      <c r="A91" s="22"/>
      <c r="B91" s="22"/>
      <c r="C91" s="73" t="s">
        <v>116</v>
      </c>
      <c r="D91" s="22" t="s">
        <v>22</v>
      </c>
      <c r="E91" s="22"/>
      <c r="F91" s="23"/>
      <c r="G91" s="23"/>
      <c r="H91" s="24"/>
      <c r="J91" s="19"/>
      <c r="K91" s="19"/>
    </row>
    <row r="92" spans="1:11" ht="42" x14ac:dyDescent="0.3">
      <c r="A92" s="22">
        <v>7.04</v>
      </c>
      <c r="B92" s="22"/>
      <c r="C92" s="25" t="s">
        <v>117</v>
      </c>
      <c r="D92" s="52"/>
      <c r="E92" s="52"/>
      <c r="F92" s="23"/>
      <c r="G92" s="23"/>
      <c r="H92" s="24"/>
      <c r="J92" s="19"/>
      <c r="K92" s="19"/>
    </row>
    <row r="93" spans="1:11" x14ac:dyDescent="0.3">
      <c r="A93" s="22" t="s">
        <v>118</v>
      </c>
      <c r="B93" s="22"/>
      <c r="C93" s="25" t="s">
        <v>119</v>
      </c>
      <c r="D93" s="22" t="s">
        <v>22</v>
      </c>
      <c r="E93" s="22"/>
      <c r="F93" s="23">
        <v>0</v>
      </c>
      <c r="G93" s="23"/>
      <c r="H93" s="24"/>
      <c r="J93" s="19"/>
      <c r="K93" s="19"/>
    </row>
    <row r="94" spans="1:11" x14ac:dyDescent="0.3">
      <c r="A94" s="22"/>
      <c r="B94" s="22"/>
      <c r="C94" s="25" t="s">
        <v>120</v>
      </c>
      <c r="D94" s="22" t="s">
        <v>22</v>
      </c>
      <c r="E94" s="22"/>
      <c r="F94" s="23">
        <v>2</v>
      </c>
      <c r="G94" s="23"/>
      <c r="H94" s="24"/>
      <c r="J94" s="19"/>
      <c r="K94" s="19"/>
    </row>
    <row r="95" spans="1:11" x14ac:dyDescent="0.3">
      <c r="A95" s="22"/>
      <c r="B95" s="22"/>
      <c r="C95" s="74" t="s">
        <v>121</v>
      </c>
      <c r="D95" s="22" t="s">
        <v>22</v>
      </c>
      <c r="E95" s="22"/>
      <c r="F95" s="23"/>
      <c r="G95" s="23"/>
      <c r="H95" s="24"/>
      <c r="J95" s="19"/>
      <c r="K95" s="19"/>
    </row>
    <row r="96" spans="1:11" ht="42" x14ac:dyDescent="0.3">
      <c r="A96" s="22">
        <v>7.05</v>
      </c>
      <c r="B96" s="22"/>
      <c r="C96" s="25" t="s">
        <v>122</v>
      </c>
      <c r="D96" s="22"/>
      <c r="E96" s="22"/>
      <c r="F96" s="23"/>
      <c r="G96" s="23"/>
      <c r="H96" s="24"/>
      <c r="J96" s="19"/>
      <c r="K96" s="19"/>
    </row>
    <row r="97" spans="1:11" x14ac:dyDescent="0.3">
      <c r="A97" s="22" t="s">
        <v>123</v>
      </c>
      <c r="B97" s="22"/>
      <c r="C97" s="25" t="s">
        <v>124</v>
      </c>
      <c r="D97" s="22" t="s">
        <v>40</v>
      </c>
      <c r="E97" s="22"/>
      <c r="F97" s="26"/>
      <c r="G97" s="23"/>
      <c r="H97" s="24"/>
      <c r="J97" s="19"/>
      <c r="K97" s="19"/>
    </row>
    <row r="98" spans="1:11" x14ac:dyDescent="0.3">
      <c r="A98" s="22"/>
      <c r="B98" s="22"/>
      <c r="C98" s="25" t="s">
        <v>125</v>
      </c>
      <c r="D98" s="22" t="s">
        <v>40</v>
      </c>
      <c r="E98" s="22"/>
      <c r="F98" s="23"/>
      <c r="G98" s="23"/>
      <c r="H98" s="24"/>
      <c r="J98" s="19"/>
      <c r="K98" s="19"/>
    </row>
    <row r="99" spans="1:11" x14ac:dyDescent="0.3">
      <c r="A99" s="22"/>
      <c r="B99" s="22"/>
      <c r="C99" s="25" t="s">
        <v>126</v>
      </c>
      <c r="D99" s="22" t="s">
        <v>40</v>
      </c>
      <c r="E99" s="22"/>
      <c r="F99" s="26"/>
      <c r="G99" s="23"/>
      <c r="H99" s="24"/>
      <c r="J99" s="19"/>
      <c r="K99" s="19"/>
    </row>
    <row r="100" spans="1:11" x14ac:dyDescent="0.3">
      <c r="A100" s="22"/>
      <c r="B100" s="22"/>
      <c r="C100" s="25" t="s">
        <v>127</v>
      </c>
      <c r="D100" s="22" t="s">
        <v>40</v>
      </c>
      <c r="E100" s="22"/>
      <c r="F100" s="26"/>
      <c r="G100" s="23"/>
      <c r="H100" s="24"/>
      <c r="J100" s="19"/>
      <c r="K100" s="19"/>
    </row>
    <row r="101" spans="1:11" ht="112" x14ac:dyDescent="0.3">
      <c r="A101" s="22">
        <v>7.06</v>
      </c>
      <c r="B101" s="63"/>
      <c r="C101" s="25" t="s">
        <v>128</v>
      </c>
      <c r="D101" s="22"/>
      <c r="E101" s="22"/>
      <c r="F101" s="23"/>
      <c r="G101" s="23"/>
      <c r="H101" s="24"/>
      <c r="J101" s="19"/>
      <c r="K101" s="19"/>
    </row>
    <row r="102" spans="1:11" x14ac:dyDescent="0.3">
      <c r="A102" s="63" t="s">
        <v>129</v>
      </c>
      <c r="B102" s="63"/>
      <c r="C102" s="25" t="s">
        <v>130</v>
      </c>
      <c r="D102" s="22" t="s">
        <v>22</v>
      </c>
      <c r="E102" s="22"/>
      <c r="F102" s="23">
        <f>95*4</f>
        <v>380</v>
      </c>
      <c r="G102" s="23"/>
      <c r="H102" s="24"/>
      <c r="J102" s="19"/>
      <c r="K102" s="19"/>
    </row>
    <row r="103" spans="1:11" x14ac:dyDescent="0.3">
      <c r="A103" s="63"/>
      <c r="B103" s="63"/>
      <c r="C103" s="25" t="s">
        <v>131</v>
      </c>
      <c r="D103" s="22" t="s">
        <v>22</v>
      </c>
      <c r="E103" s="22"/>
      <c r="F103" s="23"/>
      <c r="G103" s="23"/>
      <c r="H103" s="24"/>
      <c r="J103" s="19"/>
      <c r="K103"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F1583-51C9-4D4D-AA98-F5ED0361E476}">
  <dimension ref="A1:K104"/>
  <sheetViews>
    <sheetView zoomScaleNormal="100" workbookViewId="0">
      <selection activeCell="I101" sqref="I101"/>
    </sheetView>
  </sheetViews>
  <sheetFormatPr defaultColWidth="9.1796875" defaultRowHeight="14" x14ac:dyDescent="0.3"/>
  <cols>
    <col min="1" max="1" width="9.1796875" style="1"/>
    <col min="2" max="2" width="9.1796875" style="1" customWidth="1"/>
    <col min="3" max="3" width="66.54296875" style="1" bestFit="1" customWidth="1"/>
    <col min="4" max="5" width="9.1796875" style="3"/>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141</v>
      </c>
      <c r="B1" s="157"/>
      <c r="C1" s="157"/>
      <c r="D1" s="157"/>
      <c r="E1" s="157"/>
      <c r="F1" s="157"/>
      <c r="G1" s="157"/>
      <c r="H1" s="157"/>
    </row>
    <row r="2" spans="1:11" ht="18" customHeight="1" x14ac:dyDescent="0.3">
      <c r="A2" s="2"/>
      <c r="B2" s="2"/>
      <c r="C2" s="2"/>
      <c r="D2" s="2"/>
      <c r="E2" s="2"/>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 t="s">
        <v>163</v>
      </c>
      <c r="F5" s="6" t="s">
        <v>4</v>
      </c>
      <c r="G5" s="8" t="s">
        <v>5</v>
      </c>
      <c r="H5" s="8" t="s">
        <v>6</v>
      </c>
    </row>
    <row r="6" spans="1:11" x14ac:dyDescent="0.3">
      <c r="A6" s="9" t="s">
        <v>7</v>
      </c>
      <c r="B6" s="9"/>
      <c r="C6" s="10"/>
      <c r="D6" s="11"/>
      <c r="E6" s="11"/>
      <c r="F6" s="12"/>
      <c r="G6" s="13"/>
      <c r="H6" s="13"/>
    </row>
    <row r="7" spans="1:11" ht="76.5" customHeight="1" x14ac:dyDescent="0.3">
      <c r="A7" s="14">
        <v>1.01</v>
      </c>
      <c r="B7" s="14"/>
      <c r="C7" s="15" t="s">
        <v>8</v>
      </c>
      <c r="D7" s="16" t="s">
        <v>9</v>
      </c>
      <c r="E7" s="16"/>
      <c r="F7" s="17"/>
      <c r="G7" s="17"/>
      <c r="H7" s="18"/>
      <c r="J7" s="19"/>
      <c r="K7" s="19"/>
    </row>
    <row r="8" spans="1:11" ht="56" x14ac:dyDescent="0.3">
      <c r="A8" s="20">
        <v>1.02</v>
      </c>
      <c r="B8" s="20"/>
      <c r="C8" s="21" t="s">
        <v>10</v>
      </c>
      <c r="D8" s="22"/>
      <c r="E8" s="22"/>
      <c r="F8" s="23"/>
      <c r="G8" s="23"/>
      <c r="H8" s="24"/>
      <c r="J8" s="19"/>
      <c r="K8" s="19"/>
    </row>
    <row r="9" spans="1:11" x14ac:dyDescent="0.3">
      <c r="A9" s="20" t="s">
        <v>11</v>
      </c>
      <c r="B9" s="20"/>
      <c r="C9" s="25" t="s">
        <v>12</v>
      </c>
      <c r="D9" s="22" t="s">
        <v>13</v>
      </c>
      <c r="E9" s="22"/>
      <c r="F9" s="23"/>
      <c r="G9" s="23"/>
      <c r="H9" s="24"/>
      <c r="J9" s="19"/>
      <c r="K9" s="19"/>
    </row>
    <row r="10" spans="1:11" x14ac:dyDescent="0.3">
      <c r="A10" s="20" t="s">
        <v>14</v>
      </c>
      <c r="B10" s="20"/>
      <c r="C10" s="25" t="s">
        <v>15</v>
      </c>
      <c r="D10" s="22" t="s">
        <v>16</v>
      </c>
      <c r="E10" s="22"/>
      <c r="F10" s="23"/>
      <c r="G10" s="23"/>
      <c r="H10" s="24"/>
      <c r="J10" s="19"/>
      <c r="K10" s="19"/>
    </row>
    <row r="11" spans="1:11" x14ac:dyDescent="0.3">
      <c r="A11" s="20" t="s">
        <v>17</v>
      </c>
      <c r="B11" s="20"/>
      <c r="C11" s="25" t="s">
        <v>18</v>
      </c>
      <c r="D11" s="22" t="s">
        <v>16</v>
      </c>
      <c r="E11" s="22"/>
      <c r="F11" s="26"/>
      <c r="G11" s="23"/>
      <c r="H11" s="24"/>
      <c r="J11" s="19"/>
      <c r="K11" s="19"/>
    </row>
    <row r="12" spans="1:11" x14ac:dyDescent="0.3">
      <c r="A12" s="20" t="s">
        <v>17</v>
      </c>
      <c r="B12" s="20"/>
      <c r="C12" s="25" t="s">
        <v>19</v>
      </c>
      <c r="D12" s="22" t="s">
        <v>13</v>
      </c>
      <c r="E12" s="22"/>
      <c r="F12" s="23"/>
      <c r="G12" s="23"/>
      <c r="H12" s="24"/>
      <c r="J12" s="19"/>
      <c r="K12" s="19"/>
    </row>
    <row r="13" spans="1:11" x14ac:dyDescent="0.3">
      <c r="A13" s="20" t="s">
        <v>20</v>
      </c>
      <c r="B13" s="20"/>
      <c r="C13" s="25" t="s">
        <v>21</v>
      </c>
      <c r="D13" s="22" t="s">
        <v>22</v>
      </c>
      <c r="E13" s="22"/>
      <c r="F13" s="23"/>
      <c r="G13" s="23"/>
      <c r="H13" s="24"/>
      <c r="J13" s="19"/>
      <c r="K13" s="19"/>
    </row>
    <row r="14" spans="1:11" x14ac:dyDescent="0.3">
      <c r="A14" s="20">
        <v>1.03</v>
      </c>
      <c r="B14" s="20"/>
      <c r="C14" s="25" t="s">
        <v>139</v>
      </c>
      <c r="D14" s="22" t="s">
        <v>140</v>
      </c>
      <c r="E14" s="22"/>
      <c r="F14" s="23">
        <v>172</v>
      </c>
      <c r="G14" s="23"/>
      <c r="H14" s="24"/>
      <c r="J14" s="19"/>
      <c r="K14" s="19"/>
    </row>
    <row r="15" spans="1:11" x14ac:dyDescent="0.3">
      <c r="A15" s="27"/>
      <c r="B15" s="27"/>
      <c r="C15" s="28" t="s">
        <v>25</v>
      </c>
      <c r="D15" s="29"/>
      <c r="E15" s="29"/>
      <c r="F15" s="30"/>
      <c r="G15" s="30"/>
      <c r="H15" s="31"/>
      <c r="I15" s="32"/>
      <c r="J15" s="19"/>
      <c r="K15" s="19"/>
    </row>
    <row r="16" spans="1:11" x14ac:dyDescent="0.3">
      <c r="A16" s="33" t="s">
        <v>26</v>
      </c>
      <c r="B16" s="33"/>
      <c r="C16" s="34"/>
      <c r="D16" s="35"/>
      <c r="E16" s="35"/>
      <c r="F16" s="30"/>
      <c r="G16" s="30"/>
      <c r="H16" s="36"/>
      <c r="J16" s="19"/>
      <c r="K16" s="19"/>
    </row>
    <row r="17" spans="1:11" ht="56" x14ac:dyDescent="0.3">
      <c r="A17" s="14" t="s">
        <v>27</v>
      </c>
      <c r="B17" s="14"/>
      <c r="C17" s="37" t="s">
        <v>28</v>
      </c>
      <c r="D17" s="16" t="s">
        <v>16</v>
      </c>
      <c r="E17" s="16"/>
      <c r="F17" s="38">
        <f>(440+300*2)*0.5</f>
        <v>520</v>
      </c>
      <c r="G17" s="17"/>
      <c r="H17" s="18"/>
      <c r="J17" s="19"/>
      <c r="K17" s="19"/>
    </row>
    <row r="18" spans="1:11" ht="70" x14ac:dyDescent="0.3">
      <c r="A18" s="20" t="s">
        <v>29</v>
      </c>
      <c r="B18" s="20"/>
      <c r="C18" s="39" t="s">
        <v>30</v>
      </c>
      <c r="D18" s="22" t="s">
        <v>16</v>
      </c>
      <c r="E18" s="22"/>
      <c r="F18" s="26"/>
      <c r="G18" s="23"/>
      <c r="H18" s="24"/>
      <c r="J18" s="19"/>
      <c r="K18" s="19"/>
    </row>
    <row r="19" spans="1:11" ht="70" x14ac:dyDescent="0.3">
      <c r="A19" s="20" t="s">
        <v>29</v>
      </c>
      <c r="B19" s="20"/>
      <c r="C19" s="39" t="s">
        <v>31</v>
      </c>
      <c r="D19" s="22" t="s">
        <v>16</v>
      </c>
      <c r="E19" s="22"/>
      <c r="F19" s="26"/>
      <c r="G19" s="23"/>
      <c r="H19" s="24"/>
      <c r="J19" s="19"/>
      <c r="K19" s="19"/>
    </row>
    <row r="20" spans="1:11" ht="42" x14ac:dyDescent="0.3">
      <c r="A20" s="20">
        <v>2.02</v>
      </c>
      <c r="B20" s="20"/>
      <c r="C20" s="25" t="s">
        <v>32</v>
      </c>
      <c r="D20" s="22" t="s">
        <v>16</v>
      </c>
      <c r="E20" s="22"/>
      <c r="F20" s="26"/>
      <c r="G20" s="23"/>
      <c r="H20" s="24"/>
      <c r="J20" s="19"/>
      <c r="K20" s="19"/>
    </row>
    <row r="21" spans="1:11" ht="56" x14ac:dyDescent="0.3">
      <c r="A21" s="20">
        <v>2.0299999999999998</v>
      </c>
      <c r="B21" s="20"/>
      <c r="C21" s="39" t="s">
        <v>33</v>
      </c>
      <c r="D21" s="22" t="s">
        <v>16</v>
      </c>
      <c r="E21" s="22"/>
      <c r="F21" s="26"/>
      <c r="G21" s="23"/>
      <c r="H21" s="24"/>
      <c r="J21" s="19"/>
      <c r="K21" s="19"/>
    </row>
    <row r="22" spans="1:11" ht="42" x14ac:dyDescent="0.3">
      <c r="A22" s="20">
        <v>2.04</v>
      </c>
      <c r="B22" s="20"/>
      <c r="C22" s="39" t="s">
        <v>34</v>
      </c>
      <c r="D22" s="22" t="s">
        <v>16</v>
      </c>
      <c r="E22" s="22"/>
      <c r="F22" s="26">
        <f>(440+300*2)*0.5</f>
        <v>520</v>
      </c>
      <c r="G22" s="23"/>
      <c r="H22" s="24"/>
      <c r="J22" s="19"/>
      <c r="K22" s="19">
        <f>45+45+10+25+20</f>
        <v>145</v>
      </c>
    </row>
    <row r="23" spans="1:11" ht="42" x14ac:dyDescent="0.3">
      <c r="A23" s="20">
        <v>2.0499999999999998</v>
      </c>
      <c r="B23" s="20"/>
      <c r="C23" s="39" t="s">
        <v>35</v>
      </c>
      <c r="D23" s="22" t="s">
        <v>16</v>
      </c>
      <c r="E23" s="22"/>
      <c r="F23" s="26">
        <f>300*2*0.3</f>
        <v>180</v>
      </c>
      <c r="G23" s="23"/>
      <c r="H23" s="24"/>
      <c r="J23" s="19"/>
      <c r="K23" s="19">
        <f>45+45+30+30</f>
        <v>150</v>
      </c>
    </row>
    <row r="24" spans="1:11" ht="42" x14ac:dyDescent="0.3">
      <c r="A24" s="20">
        <v>2.06</v>
      </c>
      <c r="B24" s="20"/>
      <c r="C24" s="39" t="s">
        <v>36</v>
      </c>
      <c r="D24" s="22" t="s">
        <v>16</v>
      </c>
      <c r="E24" s="22"/>
      <c r="F24" s="26">
        <f>170*0.2</f>
        <v>34</v>
      </c>
      <c r="G24" s="23"/>
      <c r="H24" s="24"/>
      <c r="J24" s="19"/>
      <c r="K24" s="19"/>
    </row>
    <row r="25" spans="1:11" x14ac:dyDescent="0.3">
      <c r="A25" s="20"/>
      <c r="B25" s="20"/>
      <c r="C25" s="39" t="s">
        <v>37</v>
      </c>
      <c r="D25" s="22" t="s">
        <v>38</v>
      </c>
      <c r="E25" s="22"/>
      <c r="F25" s="23"/>
      <c r="G25" s="23"/>
      <c r="H25" s="24"/>
      <c r="J25" s="19"/>
      <c r="K25" s="19"/>
    </row>
    <row r="26" spans="1:11" ht="42" x14ac:dyDescent="0.3">
      <c r="A26" s="20">
        <v>2.0699999999999998</v>
      </c>
      <c r="B26" s="20"/>
      <c r="C26" s="25" t="s">
        <v>39</v>
      </c>
      <c r="D26" s="22" t="s">
        <v>40</v>
      </c>
      <c r="E26" s="22"/>
      <c r="F26" s="23"/>
      <c r="G26" s="23"/>
      <c r="H26" s="24"/>
      <c r="J26" s="19"/>
      <c r="K26" s="19"/>
    </row>
    <row r="27" spans="1:11" ht="28" x14ac:dyDescent="0.3">
      <c r="A27" s="20">
        <v>2.08</v>
      </c>
      <c r="B27" s="20"/>
      <c r="C27" s="25" t="s">
        <v>41</v>
      </c>
      <c r="D27" s="22" t="s">
        <v>38</v>
      </c>
      <c r="E27" s="22"/>
      <c r="F27" s="23"/>
      <c r="G27" s="23"/>
      <c r="H27" s="24"/>
      <c r="J27" s="19"/>
      <c r="K27" s="19"/>
    </row>
    <row r="28" spans="1:11" ht="28" x14ac:dyDescent="0.3">
      <c r="A28" s="20">
        <v>2.09</v>
      </c>
      <c r="B28" s="20"/>
      <c r="C28" s="25" t="s">
        <v>42</v>
      </c>
      <c r="D28" s="22" t="s">
        <v>38</v>
      </c>
      <c r="E28" s="22"/>
      <c r="F28" s="26"/>
      <c r="G28" s="23"/>
      <c r="H28" s="24"/>
      <c r="J28" s="19"/>
      <c r="K28" s="19"/>
    </row>
    <row r="29" spans="1:11" ht="42" x14ac:dyDescent="0.3">
      <c r="A29" s="20">
        <v>2.09</v>
      </c>
      <c r="B29" s="20"/>
      <c r="C29" s="25" t="s">
        <v>43</v>
      </c>
      <c r="D29" s="22" t="s">
        <v>16</v>
      </c>
      <c r="E29" s="22"/>
      <c r="F29" s="23"/>
      <c r="G29" s="23"/>
      <c r="H29" s="24"/>
      <c r="J29" s="19"/>
      <c r="K29" s="19"/>
    </row>
    <row r="30" spans="1:11" ht="70" x14ac:dyDescent="0.3">
      <c r="A30" s="20">
        <v>2.1</v>
      </c>
      <c r="B30" s="20"/>
      <c r="C30" s="25" t="s">
        <v>44</v>
      </c>
      <c r="D30" s="22" t="s">
        <v>16</v>
      </c>
      <c r="E30" s="22"/>
      <c r="F30" s="23"/>
      <c r="G30" s="23"/>
      <c r="H30" s="24"/>
      <c r="J30" s="19"/>
      <c r="K30" s="19"/>
    </row>
    <row r="31" spans="1:11" ht="70" x14ac:dyDescent="0.3">
      <c r="A31" s="40">
        <v>2.1</v>
      </c>
      <c r="B31" s="20"/>
      <c r="C31" s="39" t="s">
        <v>45</v>
      </c>
      <c r="D31" s="22" t="s">
        <v>16</v>
      </c>
      <c r="E31" s="22"/>
      <c r="F31" s="23"/>
      <c r="G31" s="23"/>
      <c r="H31" s="24"/>
      <c r="J31" s="19"/>
      <c r="K31" s="19"/>
    </row>
    <row r="32" spans="1:11" x14ac:dyDescent="0.3">
      <c r="A32" s="41">
        <v>2.1</v>
      </c>
      <c r="B32" s="42"/>
      <c r="C32" s="43" t="s">
        <v>46</v>
      </c>
      <c r="D32" s="44" t="s">
        <v>16</v>
      </c>
      <c r="E32" s="44"/>
      <c r="F32" s="45"/>
      <c r="G32" s="45"/>
      <c r="H32" s="46"/>
      <c r="J32" s="19"/>
      <c r="K32" s="19"/>
    </row>
    <row r="33" spans="1:11" ht="15.75" customHeight="1" x14ac:dyDescent="0.3">
      <c r="A33" s="27"/>
      <c r="B33" s="27"/>
      <c r="C33" s="28" t="s">
        <v>25</v>
      </c>
      <c r="D33" s="29"/>
      <c r="E33" s="29"/>
      <c r="F33" s="30"/>
      <c r="G33" s="30"/>
      <c r="H33" s="31"/>
      <c r="I33" s="32"/>
      <c r="J33" s="19"/>
      <c r="K33" s="19"/>
    </row>
    <row r="34" spans="1:11" x14ac:dyDescent="0.3">
      <c r="A34" s="33" t="s">
        <v>47</v>
      </c>
      <c r="B34" s="33"/>
      <c r="C34" s="34"/>
      <c r="D34" s="35"/>
      <c r="E34" s="35"/>
      <c r="F34" s="30"/>
      <c r="G34" s="30"/>
      <c r="H34" s="36"/>
      <c r="J34" s="19"/>
      <c r="K34" s="19"/>
    </row>
    <row r="35" spans="1:11" ht="56" x14ac:dyDescent="0.3">
      <c r="A35" s="14">
        <v>3.01</v>
      </c>
      <c r="B35" s="47" t="s">
        <v>48</v>
      </c>
      <c r="C35" s="48" t="s">
        <v>49</v>
      </c>
      <c r="D35" s="16" t="s">
        <v>16</v>
      </c>
      <c r="E35" s="16"/>
      <c r="F35" s="38">
        <f>(440+300*2)*0.2</f>
        <v>208</v>
      </c>
      <c r="G35" s="17"/>
      <c r="H35" s="18"/>
      <c r="J35" s="19"/>
      <c r="K35" s="19"/>
    </row>
    <row r="36" spans="1:11" x14ac:dyDescent="0.3">
      <c r="A36" s="20">
        <v>3.02</v>
      </c>
      <c r="B36" s="49" t="s">
        <v>48</v>
      </c>
      <c r="C36" s="21" t="s">
        <v>50</v>
      </c>
      <c r="D36" s="22" t="s">
        <v>16</v>
      </c>
      <c r="E36" s="22"/>
      <c r="F36" s="23"/>
      <c r="G36" s="23"/>
      <c r="H36" s="24"/>
      <c r="J36" s="19"/>
      <c r="K36" s="19"/>
    </row>
    <row r="37" spans="1:11" x14ac:dyDescent="0.3">
      <c r="A37" s="20">
        <v>3.03</v>
      </c>
      <c r="B37" s="49"/>
      <c r="C37" s="21" t="s">
        <v>51</v>
      </c>
      <c r="D37" s="22" t="s">
        <v>38</v>
      </c>
      <c r="E37" s="22"/>
      <c r="F37" s="26"/>
      <c r="G37" s="23"/>
      <c r="H37" s="24"/>
      <c r="J37" s="19"/>
      <c r="K37" s="19"/>
    </row>
    <row r="38" spans="1:11" x14ac:dyDescent="0.3">
      <c r="A38" s="20"/>
      <c r="B38" s="49"/>
      <c r="C38" s="21" t="s">
        <v>52</v>
      </c>
      <c r="D38" s="22" t="s">
        <v>38</v>
      </c>
      <c r="E38" s="22"/>
      <c r="F38" s="23"/>
      <c r="G38" s="23"/>
      <c r="H38" s="24"/>
      <c r="J38" s="19"/>
      <c r="K38" s="19"/>
    </row>
    <row r="39" spans="1:11" ht="28" x14ac:dyDescent="0.3">
      <c r="A39" s="20">
        <v>3.04</v>
      </c>
      <c r="B39" s="49"/>
      <c r="C39" s="21" t="s">
        <v>53</v>
      </c>
      <c r="D39" s="22" t="s">
        <v>38</v>
      </c>
      <c r="E39" s="22"/>
      <c r="F39" s="23"/>
      <c r="G39" s="23"/>
      <c r="H39" s="24"/>
      <c r="J39" s="19"/>
      <c r="K39" s="19"/>
    </row>
    <row r="40" spans="1:11" ht="42" x14ac:dyDescent="0.3">
      <c r="A40" s="20">
        <v>3.05</v>
      </c>
      <c r="B40" s="20"/>
      <c r="C40" s="21" t="s">
        <v>54</v>
      </c>
      <c r="D40" s="22" t="s">
        <v>16</v>
      </c>
      <c r="E40" s="22"/>
      <c r="F40" s="26">
        <f>(440+300*2)*0.25</f>
        <v>260</v>
      </c>
      <c r="G40" s="23"/>
      <c r="H40" s="24"/>
      <c r="J40" s="19"/>
      <c r="K40" s="19"/>
    </row>
    <row r="41" spans="1:11" x14ac:dyDescent="0.3">
      <c r="A41" s="27"/>
      <c r="B41" s="27"/>
      <c r="C41" s="28" t="s">
        <v>25</v>
      </c>
      <c r="D41" s="29"/>
      <c r="E41" s="29"/>
      <c r="F41" s="30"/>
      <c r="G41" s="30"/>
      <c r="H41" s="31"/>
      <c r="I41" s="32"/>
      <c r="J41" s="19"/>
      <c r="K41" s="19"/>
    </row>
    <row r="42" spans="1:11" x14ac:dyDescent="0.3">
      <c r="A42" s="33" t="s">
        <v>55</v>
      </c>
      <c r="B42" s="33"/>
      <c r="C42" s="34"/>
      <c r="D42" s="35"/>
      <c r="E42" s="35"/>
      <c r="F42" s="30"/>
      <c r="G42" s="30"/>
      <c r="H42" s="36"/>
      <c r="J42" s="19"/>
      <c r="K42" s="19"/>
    </row>
    <row r="43" spans="1:11" ht="56" x14ac:dyDescent="0.3">
      <c r="A43" s="50">
        <v>4.01</v>
      </c>
      <c r="B43" s="50"/>
      <c r="C43" s="15" t="s">
        <v>56</v>
      </c>
      <c r="D43" s="16" t="s">
        <v>40</v>
      </c>
      <c r="E43" s="16"/>
      <c r="F43" s="38">
        <v>440</v>
      </c>
      <c r="G43" s="17"/>
      <c r="H43" s="18"/>
      <c r="J43" s="19"/>
      <c r="K43" s="19"/>
    </row>
    <row r="44" spans="1:11" ht="56" x14ac:dyDescent="0.3">
      <c r="A44" s="51">
        <v>4.0199999999999996</v>
      </c>
      <c r="B44" s="51"/>
      <c r="C44" s="21" t="s">
        <v>57</v>
      </c>
      <c r="D44" s="52"/>
      <c r="E44" s="52"/>
      <c r="F44" s="23"/>
      <c r="G44" s="23"/>
      <c r="H44" s="24"/>
      <c r="J44" s="19"/>
      <c r="K44" s="19"/>
    </row>
    <row r="45" spans="1:11" x14ac:dyDescent="0.3">
      <c r="A45" s="53" t="s">
        <v>58</v>
      </c>
      <c r="B45" s="53"/>
      <c r="C45" s="21" t="s">
        <v>59</v>
      </c>
      <c r="D45" s="22" t="s">
        <v>40</v>
      </c>
      <c r="E45" s="22"/>
      <c r="F45" s="26">
        <v>440</v>
      </c>
      <c r="G45" s="23"/>
      <c r="H45" s="24"/>
      <c r="J45" s="19"/>
      <c r="K45" s="19"/>
    </row>
    <row r="46" spans="1:11" x14ac:dyDescent="0.3">
      <c r="A46" s="53" t="s">
        <v>60</v>
      </c>
      <c r="B46" s="53"/>
      <c r="C46" s="25" t="s">
        <v>61</v>
      </c>
      <c r="D46" s="22" t="s">
        <v>40</v>
      </c>
      <c r="E46" s="22">
        <v>1020</v>
      </c>
      <c r="F46" s="26">
        <v>440</v>
      </c>
      <c r="G46" s="23"/>
      <c r="H46" s="24"/>
      <c r="J46" s="19"/>
      <c r="K46" s="19"/>
    </row>
    <row r="47" spans="1:11" ht="42" x14ac:dyDescent="0.3">
      <c r="A47" s="51">
        <v>4.0299999999999994</v>
      </c>
      <c r="B47" s="51"/>
      <c r="C47" s="21" t="s">
        <v>62</v>
      </c>
      <c r="D47" s="22" t="s">
        <v>16</v>
      </c>
      <c r="E47" s="22"/>
      <c r="F47" s="23"/>
      <c r="G47" s="23"/>
      <c r="H47" s="24"/>
      <c r="J47" s="19"/>
      <c r="K47" s="19"/>
    </row>
    <row r="48" spans="1:11" ht="42" x14ac:dyDescent="0.3">
      <c r="A48" s="51">
        <v>4.0399999999999991</v>
      </c>
      <c r="B48" s="51"/>
      <c r="C48" s="21" t="s">
        <v>63</v>
      </c>
      <c r="D48" s="22" t="s">
        <v>16</v>
      </c>
      <c r="E48" s="22"/>
      <c r="F48" s="23"/>
      <c r="G48" s="23"/>
      <c r="H48" s="24"/>
      <c r="J48" s="19"/>
      <c r="K48" s="19"/>
    </row>
    <row r="49" spans="1:11" ht="42" x14ac:dyDescent="0.3">
      <c r="A49" s="51">
        <v>4.05</v>
      </c>
      <c r="B49" s="51"/>
      <c r="C49" s="21" t="s">
        <v>64</v>
      </c>
      <c r="D49" s="22" t="s">
        <v>16</v>
      </c>
      <c r="E49" s="22">
        <v>17.5</v>
      </c>
      <c r="F49" s="26">
        <f>440*0.05</f>
        <v>22</v>
      </c>
      <c r="G49" s="23"/>
      <c r="H49" s="24"/>
      <c r="J49" s="19"/>
      <c r="K49" s="19"/>
    </row>
    <row r="50" spans="1:11" ht="42" x14ac:dyDescent="0.3">
      <c r="A50" s="51">
        <v>4.0599999999999996</v>
      </c>
      <c r="B50" s="51"/>
      <c r="C50" s="21" t="s">
        <v>65</v>
      </c>
      <c r="D50" s="22" t="s">
        <v>16</v>
      </c>
      <c r="E50" s="22">
        <v>33.5</v>
      </c>
      <c r="F50" s="26">
        <f>440*0.04</f>
        <v>17.600000000000001</v>
      </c>
      <c r="G50" s="23"/>
      <c r="H50" s="24"/>
      <c r="J50" s="19"/>
      <c r="K50" s="19"/>
    </row>
    <row r="51" spans="1:11" x14ac:dyDescent="0.3">
      <c r="A51" s="54"/>
      <c r="B51" s="55"/>
      <c r="C51" s="56"/>
      <c r="D51" s="57"/>
      <c r="E51" s="57"/>
      <c r="F51" s="58"/>
      <c r="G51" s="58"/>
      <c r="H51" s="59"/>
      <c r="J51" s="19"/>
      <c r="K51" s="19"/>
    </row>
    <row r="52" spans="1:11" x14ac:dyDescent="0.3">
      <c r="A52" s="27"/>
      <c r="B52" s="27"/>
      <c r="C52" s="28" t="s">
        <v>25</v>
      </c>
      <c r="D52" s="29"/>
      <c r="E52" s="29"/>
      <c r="F52" s="30"/>
      <c r="G52" s="30"/>
      <c r="H52" s="31"/>
      <c r="I52" s="32"/>
      <c r="J52" s="19"/>
      <c r="K52" s="19"/>
    </row>
    <row r="53" spans="1:11" hidden="1" x14ac:dyDescent="0.3">
      <c r="A53" s="60" t="s">
        <v>66</v>
      </c>
      <c r="B53" s="60"/>
      <c r="C53" s="34"/>
      <c r="D53" s="35"/>
      <c r="E53" s="35"/>
      <c r="F53" s="30"/>
      <c r="G53" s="30"/>
      <c r="H53" s="36"/>
      <c r="J53" s="19"/>
      <c r="K53" s="19"/>
    </row>
    <row r="54" spans="1:11" ht="56" hidden="1" x14ac:dyDescent="0.3">
      <c r="A54" s="61">
        <v>6.01</v>
      </c>
      <c r="B54" s="62"/>
      <c r="C54" s="15" t="s">
        <v>67</v>
      </c>
      <c r="D54" s="16" t="s">
        <v>16</v>
      </c>
      <c r="E54" s="16"/>
      <c r="F54" s="17"/>
      <c r="G54" s="17"/>
      <c r="H54" s="18"/>
      <c r="J54" s="19"/>
      <c r="K54" s="19"/>
    </row>
    <row r="55" spans="1:11" ht="42" hidden="1" x14ac:dyDescent="0.3">
      <c r="A55" s="63">
        <v>6.02</v>
      </c>
      <c r="B55" s="63"/>
      <c r="C55" s="25" t="s">
        <v>68</v>
      </c>
      <c r="D55" s="22"/>
      <c r="E55" s="22"/>
      <c r="F55" s="23"/>
      <c r="G55" s="23"/>
      <c r="H55" s="24"/>
      <c r="J55" s="19"/>
      <c r="K55" s="19"/>
    </row>
    <row r="56" spans="1:11" hidden="1" x14ac:dyDescent="0.3">
      <c r="A56" s="64" t="s">
        <v>69</v>
      </c>
      <c r="B56" s="64"/>
      <c r="C56" s="25" t="s">
        <v>70</v>
      </c>
      <c r="D56" s="22" t="s">
        <v>16</v>
      </c>
      <c r="E56" s="22"/>
      <c r="F56" s="26"/>
      <c r="G56" s="23"/>
      <c r="H56" s="24"/>
      <c r="J56" s="19"/>
      <c r="K56" s="19"/>
    </row>
    <row r="57" spans="1:11" hidden="1" x14ac:dyDescent="0.3">
      <c r="A57" s="64"/>
      <c r="B57" s="64"/>
      <c r="C57" s="25" t="s">
        <v>71</v>
      </c>
      <c r="D57" s="22" t="s">
        <v>16</v>
      </c>
      <c r="E57" s="22"/>
      <c r="F57" s="26"/>
      <c r="G57" s="23"/>
      <c r="H57" s="24"/>
      <c r="J57" s="19"/>
      <c r="K57" s="19"/>
    </row>
    <row r="58" spans="1:11" hidden="1" x14ac:dyDescent="0.3">
      <c r="A58" s="64" t="s">
        <v>72</v>
      </c>
      <c r="B58" s="64"/>
      <c r="C58" s="25" t="s">
        <v>73</v>
      </c>
      <c r="D58" s="22" t="s">
        <v>16</v>
      </c>
      <c r="E58" s="22"/>
      <c r="F58" s="26"/>
      <c r="G58" s="23"/>
      <c r="H58" s="24"/>
      <c r="J58" s="19"/>
      <c r="K58" s="19"/>
    </row>
    <row r="59" spans="1:11" ht="28" hidden="1" x14ac:dyDescent="0.3">
      <c r="A59" s="64" t="s">
        <v>74</v>
      </c>
      <c r="B59" s="64"/>
      <c r="C59" s="21" t="s">
        <v>75</v>
      </c>
      <c r="D59" s="22" t="s">
        <v>76</v>
      </c>
      <c r="E59" s="22"/>
      <c r="F59" s="26"/>
      <c r="G59" s="23"/>
      <c r="H59" s="24"/>
      <c r="J59" s="19"/>
      <c r="K59" s="19"/>
    </row>
    <row r="60" spans="1:11" hidden="1" x14ac:dyDescent="0.3">
      <c r="A60" s="64" t="s">
        <v>77</v>
      </c>
      <c r="B60" s="64"/>
      <c r="C60" s="21" t="s">
        <v>78</v>
      </c>
      <c r="D60" s="22" t="s">
        <v>13</v>
      </c>
      <c r="E60" s="22"/>
      <c r="F60" s="23"/>
      <c r="G60" s="23"/>
      <c r="H60" s="24"/>
      <c r="J60" s="19"/>
      <c r="K60" s="19"/>
    </row>
    <row r="61" spans="1:11" hidden="1" x14ac:dyDescent="0.3">
      <c r="A61" s="64" t="s">
        <v>79</v>
      </c>
      <c r="B61" s="64"/>
      <c r="C61" s="21" t="s">
        <v>80</v>
      </c>
      <c r="D61" s="22" t="s">
        <v>16</v>
      </c>
      <c r="E61" s="22"/>
      <c r="F61" s="23"/>
      <c r="G61" s="23"/>
      <c r="H61" s="24"/>
      <c r="J61" s="19"/>
      <c r="K61" s="19"/>
    </row>
    <row r="62" spans="1:11" hidden="1" x14ac:dyDescent="0.3">
      <c r="A62" s="64" t="s">
        <v>81</v>
      </c>
      <c r="B62" s="64"/>
      <c r="C62" s="21" t="s">
        <v>82</v>
      </c>
      <c r="D62" s="22" t="s">
        <v>13</v>
      </c>
      <c r="E62" s="22"/>
      <c r="F62" s="23"/>
      <c r="G62" s="23"/>
      <c r="H62" s="24"/>
      <c r="J62" s="19"/>
      <c r="K62" s="19"/>
    </row>
    <row r="63" spans="1:11" ht="28" hidden="1" x14ac:dyDescent="0.3">
      <c r="A63" s="63">
        <f>A55+0.01</f>
        <v>6.0299999999999994</v>
      </c>
      <c r="B63" s="64"/>
      <c r="C63" s="25" t="s">
        <v>83</v>
      </c>
      <c r="D63" s="22" t="s">
        <v>38</v>
      </c>
      <c r="E63" s="22"/>
      <c r="F63" s="23"/>
      <c r="G63" s="23"/>
      <c r="H63" s="24"/>
      <c r="J63" s="19"/>
      <c r="K63" s="19"/>
    </row>
    <row r="64" spans="1:11" ht="28" hidden="1" x14ac:dyDescent="0.3">
      <c r="A64" s="63">
        <f t="shared" ref="A64:A68" si="0">A63+0.01</f>
        <v>6.0399999999999991</v>
      </c>
      <c r="B64" s="64"/>
      <c r="C64" s="25" t="s">
        <v>84</v>
      </c>
      <c r="D64" s="22"/>
      <c r="E64" s="22"/>
      <c r="F64" s="23"/>
      <c r="G64" s="23"/>
      <c r="H64" s="24"/>
      <c r="J64" s="19"/>
      <c r="K64" s="19"/>
    </row>
    <row r="65" spans="1:11" ht="42" hidden="1" x14ac:dyDescent="0.3">
      <c r="A65" s="63">
        <f t="shared" si="0"/>
        <v>6.0499999999999989</v>
      </c>
      <c r="B65" s="63"/>
      <c r="C65" s="21" t="s">
        <v>85</v>
      </c>
      <c r="D65" s="22" t="s">
        <v>16</v>
      </c>
      <c r="E65" s="22"/>
      <c r="F65" s="26"/>
      <c r="G65" s="23"/>
      <c r="H65" s="24"/>
      <c r="J65" s="19"/>
      <c r="K65" s="19"/>
    </row>
    <row r="66" spans="1:11" ht="56" hidden="1" x14ac:dyDescent="0.3">
      <c r="A66" s="63">
        <f t="shared" si="0"/>
        <v>6.0599999999999987</v>
      </c>
      <c r="B66" s="63"/>
      <c r="C66" s="25" t="s">
        <v>86</v>
      </c>
      <c r="D66" s="22" t="s">
        <v>16</v>
      </c>
      <c r="E66" s="22"/>
      <c r="F66" s="23"/>
      <c r="G66" s="23"/>
      <c r="H66" s="24"/>
      <c r="J66" s="19"/>
      <c r="K66" s="19"/>
    </row>
    <row r="67" spans="1:11" ht="42" hidden="1" x14ac:dyDescent="0.3">
      <c r="A67" s="63">
        <f t="shared" si="0"/>
        <v>6.0699999999999985</v>
      </c>
      <c r="B67" s="63"/>
      <c r="C67" s="25" t="s">
        <v>87</v>
      </c>
      <c r="D67" s="22" t="s">
        <v>16</v>
      </c>
      <c r="E67" s="22"/>
      <c r="F67" s="23"/>
      <c r="G67" s="23"/>
      <c r="H67" s="24"/>
      <c r="J67" s="19"/>
      <c r="K67" s="19"/>
    </row>
    <row r="68" spans="1:11" ht="42" hidden="1" x14ac:dyDescent="0.3">
      <c r="A68" s="63">
        <f t="shared" si="0"/>
        <v>6.0799999999999983</v>
      </c>
      <c r="B68" s="63"/>
      <c r="C68" s="39" t="s">
        <v>88</v>
      </c>
      <c r="D68" s="22" t="s">
        <v>40</v>
      </c>
      <c r="E68" s="22"/>
      <c r="F68" s="26"/>
      <c r="G68" s="23"/>
      <c r="H68" s="24"/>
      <c r="J68" s="19"/>
      <c r="K68" s="19"/>
    </row>
    <row r="69" spans="1:11" hidden="1" x14ac:dyDescent="0.3">
      <c r="A69" s="65">
        <v>6.09</v>
      </c>
      <c r="B69" s="65"/>
      <c r="C69" s="66" t="s">
        <v>89</v>
      </c>
      <c r="D69" s="67" t="s">
        <v>40</v>
      </c>
      <c r="E69" s="67"/>
      <c r="F69" s="68"/>
      <c r="G69" s="69"/>
      <c r="H69" s="24"/>
      <c r="J69" s="19"/>
      <c r="K69" s="19"/>
    </row>
    <row r="70" spans="1:11" hidden="1" x14ac:dyDescent="0.3">
      <c r="A70" s="65">
        <v>6.1</v>
      </c>
      <c r="B70" s="65"/>
      <c r="C70" s="66" t="s">
        <v>90</v>
      </c>
      <c r="D70" s="67" t="s">
        <v>16</v>
      </c>
      <c r="E70" s="67"/>
      <c r="F70" s="68"/>
      <c r="G70" s="69"/>
      <c r="H70" s="24"/>
      <c r="J70" s="19"/>
      <c r="K70" s="19"/>
    </row>
    <row r="71" spans="1:11" hidden="1" x14ac:dyDescent="0.3">
      <c r="A71" s="65"/>
      <c r="B71" s="65"/>
      <c r="C71" s="66"/>
      <c r="D71" s="67"/>
      <c r="E71" s="67"/>
      <c r="F71" s="68"/>
      <c r="G71" s="69"/>
      <c r="H71" s="70"/>
      <c r="J71" s="19"/>
      <c r="K71" s="19"/>
    </row>
    <row r="72" spans="1:11" hidden="1" x14ac:dyDescent="0.3">
      <c r="A72" s="27"/>
      <c r="B72" s="27"/>
      <c r="C72" s="28" t="s">
        <v>25</v>
      </c>
      <c r="D72" s="29"/>
      <c r="E72" s="29"/>
      <c r="F72" s="30"/>
      <c r="G72" s="30"/>
      <c r="H72" s="31"/>
      <c r="I72" s="32"/>
      <c r="J72" s="19"/>
      <c r="K72" s="19"/>
    </row>
    <row r="73" spans="1:11" x14ac:dyDescent="0.3">
      <c r="A73" s="60" t="s">
        <v>91</v>
      </c>
      <c r="B73" s="60"/>
      <c r="C73" s="34"/>
      <c r="D73" s="35"/>
      <c r="E73" s="35"/>
      <c r="F73" s="30"/>
      <c r="G73" s="30"/>
      <c r="H73" s="36"/>
      <c r="J73" s="19"/>
      <c r="K73" s="19"/>
    </row>
    <row r="74" spans="1:11" ht="42" x14ac:dyDescent="0.3">
      <c r="A74" s="16">
        <v>7.01</v>
      </c>
      <c r="B74" s="16"/>
      <c r="C74" s="15" t="s">
        <v>92</v>
      </c>
      <c r="D74" s="16"/>
      <c r="E74" s="16"/>
      <c r="F74" s="17"/>
      <c r="G74" s="17"/>
      <c r="H74" s="18"/>
      <c r="J74" s="19"/>
      <c r="K74" s="19"/>
    </row>
    <row r="75" spans="1:11" x14ac:dyDescent="0.3">
      <c r="A75" s="22" t="s">
        <v>93</v>
      </c>
      <c r="B75" s="22"/>
      <c r="C75" s="25" t="s">
        <v>159</v>
      </c>
      <c r="D75" s="22" t="s">
        <v>13</v>
      </c>
      <c r="E75" s="22"/>
      <c r="F75" s="23">
        <v>40</v>
      </c>
      <c r="G75" s="23"/>
      <c r="H75" s="24"/>
      <c r="J75" s="19"/>
      <c r="K75" s="71"/>
    </row>
    <row r="76" spans="1:11" x14ac:dyDescent="0.3">
      <c r="A76" s="22" t="s">
        <v>93</v>
      </c>
      <c r="B76" s="22"/>
      <c r="C76" s="25" t="s">
        <v>95</v>
      </c>
      <c r="D76" s="22" t="s">
        <v>13</v>
      </c>
      <c r="E76" s="22"/>
      <c r="F76" s="23"/>
      <c r="G76" s="23"/>
      <c r="H76" s="24"/>
      <c r="J76" s="19"/>
      <c r="K76" s="19"/>
    </row>
    <row r="77" spans="1:11" ht="112" x14ac:dyDescent="0.3">
      <c r="A77" s="64">
        <v>7.02</v>
      </c>
      <c r="B77" s="64"/>
      <c r="C77" s="21" t="s">
        <v>96</v>
      </c>
      <c r="D77" s="22"/>
      <c r="E77" s="22"/>
      <c r="F77" s="23"/>
      <c r="G77" s="23"/>
      <c r="H77" s="24"/>
      <c r="J77" s="19"/>
      <c r="K77" s="19"/>
    </row>
    <row r="78" spans="1:11" x14ac:dyDescent="0.3">
      <c r="A78" s="64" t="s">
        <v>97</v>
      </c>
      <c r="B78" s="64"/>
      <c r="C78" s="72" t="s">
        <v>98</v>
      </c>
      <c r="D78" s="22" t="s">
        <v>22</v>
      </c>
      <c r="E78" s="22"/>
      <c r="F78" s="23">
        <v>2</v>
      </c>
      <c r="G78" s="23"/>
      <c r="H78" s="24"/>
      <c r="J78" s="72" t="s">
        <v>98</v>
      </c>
      <c r="K78" s="19" t="str">
        <f>IF(J78=C78,"ok","no")</f>
        <v>ok</v>
      </c>
    </row>
    <row r="79" spans="1:11" x14ac:dyDescent="0.3">
      <c r="A79" s="22" t="s">
        <v>99</v>
      </c>
      <c r="B79" s="22"/>
      <c r="C79" s="72" t="s">
        <v>100</v>
      </c>
      <c r="D79" s="22" t="s">
        <v>22</v>
      </c>
      <c r="E79" s="22"/>
      <c r="F79" s="23">
        <v>2</v>
      </c>
      <c r="G79" s="23"/>
      <c r="H79" s="24"/>
      <c r="J79" s="72" t="s">
        <v>100</v>
      </c>
      <c r="K79" s="19" t="str">
        <f t="shared" ref="K79:K83" si="1">IF(J79=C79,"ok","no")</f>
        <v>ok</v>
      </c>
    </row>
    <row r="80" spans="1:11" x14ac:dyDescent="0.3">
      <c r="A80" s="22" t="s">
        <v>101</v>
      </c>
      <c r="B80" s="22"/>
      <c r="C80" s="72" t="s">
        <v>102</v>
      </c>
      <c r="D80" s="22" t="s">
        <v>22</v>
      </c>
      <c r="E80" s="22"/>
      <c r="F80" s="23">
        <v>4</v>
      </c>
      <c r="G80" s="23"/>
      <c r="H80" s="24"/>
      <c r="J80" s="72" t="s">
        <v>102</v>
      </c>
      <c r="K80" s="19" t="str">
        <f t="shared" si="1"/>
        <v>ok</v>
      </c>
    </row>
    <row r="81" spans="1:11" x14ac:dyDescent="0.3">
      <c r="A81" s="22" t="s">
        <v>103</v>
      </c>
      <c r="B81" s="22"/>
      <c r="C81" s="72" t="s">
        <v>104</v>
      </c>
      <c r="D81" s="22" t="s">
        <v>22</v>
      </c>
      <c r="E81" s="22"/>
      <c r="F81" s="23">
        <v>2</v>
      </c>
      <c r="G81" s="23"/>
      <c r="H81" s="24"/>
      <c r="J81" s="72" t="s">
        <v>104</v>
      </c>
      <c r="K81" s="19" t="str">
        <f t="shared" si="1"/>
        <v>ok</v>
      </c>
    </row>
    <row r="82" spans="1:11" x14ac:dyDescent="0.3">
      <c r="A82" s="22" t="s">
        <v>105</v>
      </c>
      <c r="B82" s="22"/>
      <c r="C82" s="72" t="s">
        <v>106</v>
      </c>
      <c r="D82" s="22" t="s">
        <v>22</v>
      </c>
      <c r="E82" s="22"/>
      <c r="F82" s="23"/>
      <c r="G82" s="23"/>
      <c r="H82" s="24"/>
      <c r="J82" s="72" t="s">
        <v>106</v>
      </c>
      <c r="K82" s="19" t="str">
        <f t="shared" si="1"/>
        <v>ok</v>
      </c>
    </row>
    <row r="83" spans="1:11" x14ac:dyDescent="0.3">
      <c r="A83" s="22" t="s">
        <v>107</v>
      </c>
      <c r="B83" s="22"/>
      <c r="C83" s="25" t="s">
        <v>108</v>
      </c>
      <c r="D83" s="22" t="s">
        <v>22</v>
      </c>
      <c r="E83" s="22"/>
      <c r="F83" s="23">
        <v>2</v>
      </c>
      <c r="G83" s="23"/>
      <c r="H83" s="24"/>
      <c r="J83" s="25" t="s">
        <v>108</v>
      </c>
      <c r="K83" s="19" t="str">
        <f t="shared" si="1"/>
        <v>ok</v>
      </c>
    </row>
    <row r="84" spans="1:11" x14ac:dyDescent="0.3">
      <c r="A84" s="22" t="s">
        <v>109</v>
      </c>
      <c r="B84" s="22"/>
      <c r="C84" s="72" t="s">
        <v>132</v>
      </c>
      <c r="D84" s="22" t="s">
        <v>22</v>
      </c>
      <c r="E84" s="22"/>
      <c r="F84" s="23"/>
      <c r="G84" s="23"/>
      <c r="H84" s="24"/>
      <c r="J84" s="72"/>
      <c r="K84" s="19"/>
    </row>
    <row r="85" spans="1:11" x14ac:dyDescent="0.3">
      <c r="A85" s="22" t="s">
        <v>135</v>
      </c>
      <c r="B85" s="22"/>
      <c r="C85" s="72" t="s">
        <v>134</v>
      </c>
      <c r="D85" s="22" t="s">
        <v>22</v>
      </c>
      <c r="E85" s="22"/>
      <c r="F85" s="23">
        <v>2</v>
      </c>
      <c r="G85" s="23"/>
      <c r="H85" s="24"/>
      <c r="J85" s="72"/>
      <c r="K85" s="19"/>
    </row>
    <row r="86" spans="1:11" x14ac:dyDescent="0.3">
      <c r="A86" s="22" t="s">
        <v>136</v>
      </c>
      <c r="B86" s="22"/>
      <c r="C86" s="72" t="s">
        <v>137</v>
      </c>
      <c r="D86" s="22" t="s">
        <v>22</v>
      </c>
      <c r="E86" s="22"/>
      <c r="F86" s="23">
        <v>2</v>
      </c>
      <c r="G86" s="23"/>
      <c r="H86" s="24"/>
      <c r="J86" s="19"/>
      <c r="K86" s="19"/>
    </row>
    <row r="87" spans="1:11" ht="112" x14ac:dyDescent="0.3">
      <c r="A87" s="22">
        <v>7.03</v>
      </c>
      <c r="B87" s="22"/>
      <c r="C87" s="21" t="s">
        <v>110</v>
      </c>
      <c r="D87" s="22"/>
      <c r="E87" s="22"/>
      <c r="F87" s="23"/>
      <c r="G87" s="23"/>
      <c r="H87" s="24"/>
      <c r="J87" s="19"/>
      <c r="K87" s="19"/>
    </row>
    <row r="88" spans="1:11" x14ac:dyDescent="0.3">
      <c r="A88" s="22"/>
      <c r="B88" s="22"/>
      <c r="C88" s="21" t="s">
        <v>111</v>
      </c>
      <c r="D88" s="22" t="s">
        <v>40</v>
      </c>
      <c r="E88" s="22"/>
      <c r="F88" s="23"/>
      <c r="G88" s="23"/>
      <c r="H88" s="24"/>
      <c r="J88" s="19"/>
      <c r="K88" s="19"/>
    </row>
    <row r="89" spans="1:11" x14ac:dyDescent="0.3">
      <c r="A89" s="22" t="s">
        <v>112</v>
      </c>
      <c r="B89" s="22"/>
      <c r="C89" s="73" t="s">
        <v>113</v>
      </c>
      <c r="D89" s="22" t="s">
        <v>22</v>
      </c>
      <c r="E89" s="22"/>
      <c r="F89" s="23"/>
      <c r="G89" s="23"/>
      <c r="H89" s="24"/>
      <c r="J89" s="19"/>
      <c r="K89" s="19"/>
    </row>
    <row r="90" spans="1:11" x14ac:dyDescent="0.3">
      <c r="A90" s="22" t="s">
        <v>114</v>
      </c>
      <c r="B90" s="22"/>
      <c r="C90" s="73" t="s">
        <v>115</v>
      </c>
      <c r="D90" s="22" t="s">
        <v>22</v>
      </c>
      <c r="E90" s="22"/>
      <c r="F90" s="23">
        <v>4</v>
      </c>
      <c r="G90" s="23"/>
      <c r="H90" s="24"/>
      <c r="J90" s="19"/>
      <c r="K90" s="19"/>
    </row>
    <row r="91" spans="1:11" x14ac:dyDescent="0.3">
      <c r="A91" s="22"/>
      <c r="B91" s="22"/>
      <c r="C91" s="73" t="s">
        <v>116</v>
      </c>
      <c r="D91" s="22" t="s">
        <v>22</v>
      </c>
      <c r="E91" s="22"/>
      <c r="F91" s="23"/>
      <c r="G91" s="23"/>
      <c r="H91" s="24"/>
      <c r="J91" s="19"/>
      <c r="K91" s="19"/>
    </row>
    <row r="92" spans="1:11" ht="28" x14ac:dyDescent="0.3">
      <c r="A92" s="22">
        <v>7.04</v>
      </c>
      <c r="B92" s="22"/>
      <c r="C92" s="25" t="s">
        <v>117</v>
      </c>
      <c r="D92" s="52"/>
      <c r="E92" s="52"/>
      <c r="F92" s="23"/>
      <c r="G92" s="23"/>
      <c r="H92" s="24"/>
      <c r="J92" s="19"/>
      <c r="K92" s="19"/>
    </row>
    <row r="93" spans="1:11" x14ac:dyDescent="0.3">
      <c r="A93" s="22" t="s">
        <v>118</v>
      </c>
      <c r="B93" s="22"/>
      <c r="C93" s="25" t="s">
        <v>119</v>
      </c>
      <c r="D93" s="22" t="s">
        <v>22</v>
      </c>
      <c r="E93" s="22"/>
      <c r="F93" s="23">
        <v>6</v>
      </c>
      <c r="G93" s="23"/>
      <c r="H93" s="24"/>
      <c r="J93" s="19"/>
      <c r="K93" s="19"/>
    </row>
    <row r="94" spans="1:11" x14ac:dyDescent="0.3">
      <c r="A94" s="22"/>
      <c r="B94" s="22"/>
      <c r="C94" s="25" t="s">
        <v>120</v>
      </c>
      <c r="D94" s="22" t="s">
        <v>22</v>
      </c>
      <c r="E94" s="22"/>
      <c r="F94" s="23"/>
      <c r="G94" s="23"/>
      <c r="H94" s="24"/>
      <c r="J94" s="19"/>
      <c r="K94" s="19"/>
    </row>
    <row r="95" spans="1:11" x14ac:dyDescent="0.3">
      <c r="A95" s="22"/>
      <c r="B95" s="22"/>
      <c r="C95" s="74" t="s">
        <v>121</v>
      </c>
      <c r="D95" s="22" t="s">
        <v>22</v>
      </c>
      <c r="E95" s="22"/>
      <c r="F95" s="23"/>
      <c r="G95" s="23"/>
      <c r="H95" s="24"/>
      <c r="J95" s="19"/>
      <c r="K95" s="19"/>
    </row>
    <row r="96" spans="1:11" ht="42" x14ac:dyDescent="0.3">
      <c r="A96" s="22">
        <v>7.05</v>
      </c>
      <c r="B96" s="22"/>
      <c r="C96" s="25" t="s">
        <v>122</v>
      </c>
      <c r="D96" s="22"/>
      <c r="E96" s="22"/>
      <c r="F96" s="23"/>
      <c r="G96" s="23"/>
      <c r="H96" s="24"/>
      <c r="J96" s="19"/>
      <c r="K96" s="19"/>
    </row>
    <row r="97" spans="1:11" x14ac:dyDescent="0.3">
      <c r="A97" s="22" t="s">
        <v>123</v>
      </c>
      <c r="B97" s="22"/>
      <c r="C97" s="25" t="s">
        <v>124</v>
      </c>
      <c r="D97" s="22" t="s">
        <v>40</v>
      </c>
      <c r="E97" s="22"/>
      <c r="F97" s="26"/>
      <c r="G97" s="23"/>
      <c r="H97" s="24"/>
      <c r="J97" s="19"/>
      <c r="K97" s="19"/>
    </row>
    <row r="98" spans="1:11" x14ac:dyDescent="0.3">
      <c r="A98" s="22"/>
      <c r="B98" s="22"/>
      <c r="C98" s="25" t="s">
        <v>125</v>
      </c>
      <c r="D98" s="22" t="s">
        <v>40</v>
      </c>
      <c r="E98" s="22"/>
      <c r="F98" s="23"/>
      <c r="G98" s="23"/>
      <c r="H98" s="24"/>
      <c r="J98" s="19"/>
      <c r="K98" s="19"/>
    </row>
    <row r="99" spans="1:11" x14ac:dyDescent="0.3">
      <c r="A99" s="22"/>
      <c r="B99" s="22"/>
      <c r="C99" s="25" t="s">
        <v>126</v>
      </c>
      <c r="D99" s="22" t="s">
        <v>40</v>
      </c>
      <c r="E99" s="22"/>
      <c r="F99" s="26"/>
      <c r="G99" s="23"/>
      <c r="H99" s="24"/>
      <c r="J99" s="19"/>
      <c r="K99" s="19"/>
    </row>
    <row r="100" spans="1:11" x14ac:dyDescent="0.3">
      <c r="A100" s="22"/>
      <c r="B100" s="22"/>
      <c r="C100" s="25" t="s">
        <v>127</v>
      </c>
      <c r="D100" s="22" t="s">
        <v>40</v>
      </c>
      <c r="E100" s="22"/>
      <c r="F100" s="26"/>
      <c r="G100" s="23"/>
      <c r="H100" s="24"/>
      <c r="J100" s="19"/>
      <c r="K100" s="19"/>
    </row>
    <row r="101" spans="1:11" ht="112" x14ac:dyDescent="0.3">
      <c r="A101" s="22">
        <v>7.06</v>
      </c>
      <c r="B101" s="63"/>
      <c r="C101" s="25" t="s">
        <v>128</v>
      </c>
      <c r="D101" s="22"/>
      <c r="E101" s="22"/>
      <c r="F101" s="23"/>
      <c r="G101" s="23"/>
      <c r="H101" s="24"/>
      <c r="J101" s="19"/>
      <c r="K101" s="19"/>
    </row>
    <row r="102" spans="1:11" x14ac:dyDescent="0.3">
      <c r="A102" s="63" t="s">
        <v>129</v>
      </c>
      <c r="B102" s="63"/>
      <c r="C102" s="25" t="s">
        <v>130</v>
      </c>
      <c r="D102" s="22" t="s">
        <v>22</v>
      </c>
      <c r="E102" s="22"/>
      <c r="F102" s="23">
        <f>63*4</f>
        <v>252</v>
      </c>
      <c r="G102" s="23"/>
      <c r="H102" s="24"/>
      <c r="J102" s="19"/>
      <c r="K102" s="19"/>
    </row>
    <row r="103" spans="1:11" x14ac:dyDescent="0.3">
      <c r="A103" s="63"/>
      <c r="B103" s="63"/>
      <c r="C103" s="25" t="s">
        <v>131</v>
      </c>
      <c r="D103" s="22" t="s">
        <v>22</v>
      </c>
      <c r="E103" s="22"/>
      <c r="F103" s="23"/>
      <c r="G103" s="23"/>
      <c r="H103" s="24"/>
      <c r="J103" s="19"/>
      <c r="K103"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89385-5FEB-4B5A-8012-BCA6E7361226}">
  <dimension ref="A1:K104"/>
  <sheetViews>
    <sheetView tabSelected="1" topLeftCell="A94" zoomScaleNormal="100" workbookViewId="0">
      <selection activeCell="G8" sqref="G8"/>
    </sheetView>
  </sheetViews>
  <sheetFormatPr defaultColWidth="9.1796875" defaultRowHeight="14" x14ac:dyDescent="0.3"/>
  <cols>
    <col min="1" max="1" width="9.1796875" style="1"/>
    <col min="2" max="2" width="9.1796875" style="1" customWidth="1"/>
    <col min="3" max="3" width="66.54296875" style="1" bestFit="1" customWidth="1"/>
    <col min="4" max="5" width="9.1796875" style="3"/>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138</v>
      </c>
      <c r="B1" s="157"/>
      <c r="C1" s="157"/>
      <c r="D1" s="157"/>
      <c r="E1" s="157"/>
      <c r="F1" s="157"/>
      <c r="G1" s="157"/>
      <c r="H1" s="157"/>
    </row>
    <row r="2" spans="1:11" ht="18" customHeight="1" x14ac:dyDescent="0.3">
      <c r="A2" s="2"/>
      <c r="B2" s="2"/>
      <c r="C2" s="2"/>
      <c r="D2" s="2"/>
      <c r="E2" s="2"/>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 t="s">
        <v>163</v>
      </c>
      <c r="F5" s="6" t="s">
        <v>4</v>
      </c>
      <c r="G5" s="8" t="s">
        <v>5</v>
      </c>
      <c r="H5" s="8" t="s">
        <v>6</v>
      </c>
    </row>
    <row r="6" spans="1:11" x14ac:dyDescent="0.3">
      <c r="A6" s="9" t="s">
        <v>7</v>
      </c>
      <c r="B6" s="9"/>
      <c r="C6" s="10"/>
      <c r="D6" s="11"/>
      <c r="E6" s="11"/>
      <c r="F6" s="12"/>
      <c r="G6" s="13"/>
      <c r="H6" s="13"/>
    </row>
    <row r="7" spans="1:11" ht="76.5" customHeight="1" x14ac:dyDescent="0.3">
      <c r="A7" s="14">
        <v>1.01</v>
      </c>
      <c r="B7" s="14"/>
      <c r="C7" s="15" t="s">
        <v>8</v>
      </c>
      <c r="D7" s="16" t="s">
        <v>9</v>
      </c>
      <c r="E7" s="16"/>
      <c r="F7" s="17"/>
      <c r="G7" s="17"/>
      <c r="H7" s="18"/>
      <c r="J7" s="19"/>
      <c r="K7" s="19"/>
    </row>
    <row r="8" spans="1:11" ht="56" x14ac:dyDescent="0.3">
      <c r="A8" s="20">
        <v>1.02</v>
      </c>
      <c r="B8" s="20"/>
      <c r="C8" s="21" t="s">
        <v>10</v>
      </c>
      <c r="D8" s="22"/>
      <c r="E8" s="22"/>
      <c r="F8" s="23"/>
      <c r="G8" s="23"/>
      <c r="H8" s="24"/>
      <c r="J8" s="19"/>
      <c r="K8" s="19"/>
    </row>
    <row r="9" spans="1:11" x14ac:dyDescent="0.3">
      <c r="A9" s="20" t="s">
        <v>11</v>
      </c>
      <c r="B9" s="20"/>
      <c r="C9" s="25" t="s">
        <v>12</v>
      </c>
      <c r="D9" s="22" t="s">
        <v>13</v>
      </c>
      <c r="E9" s="22"/>
      <c r="F9" s="23"/>
      <c r="G9" s="23"/>
      <c r="H9" s="24"/>
      <c r="J9" s="19"/>
      <c r="K9" s="19"/>
    </row>
    <row r="10" spans="1:11" x14ac:dyDescent="0.3">
      <c r="A10" s="20" t="s">
        <v>14</v>
      </c>
      <c r="B10" s="20"/>
      <c r="C10" s="25" t="s">
        <v>15</v>
      </c>
      <c r="D10" s="22" t="s">
        <v>16</v>
      </c>
      <c r="E10" s="22"/>
      <c r="F10" s="23"/>
      <c r="G10" s="23"/>
      <c r="H10" s="24"/>
      <c r="J10" s="19"/>
      <c r="K10" s="19"/>
    </row>
    <row r="11" spans="1:11" x14ac:dyDescent="0.3">
      <c r="A11" s="20" t="s">
        <v>17</v>
      </c>
      <c r="B11" s="20"/>
      <c r="C11" s="25" t="s">
        <v>18</v>
      </c>
      <c r="D11" s="22" t="s">
        <v>16</v>
      </c>
      <c r="E11" s="22"/>
      <c r="F11" s="26"/>
      <c r="G11" s="23"/>
      <c r="H11" s="24"/>
      <c r="J11" s="19"/>
      <c r="K11" s="19"/>
    </row>
    <row r="12" spans="1:11" x14ac:dyDescent="0.3">
      <c r="A12" s="20" t="s">
        <v>17</v>
      </c>
      <c r="B12" s="20"/>
      <c r="C12" s="25" t="s">
        <v>19</v>
      </c>
      <c r="D12" s="22" t="s">
        <v>13</v>
      </c>
      <c r="E12" s="22"/>
      <c r="F12" s="23"/>
      <c r="G12" s="23"/>
      <c r="H12" s="24"/>
      <c r="J12" s="19"/>
      <c r="K12" s="19"/>
    </row>
    <row r="13" spans="1:11" x14ac:dyDescent="0.3">
      <c r="A13" s="20" t="s">
        <v>20</v>
      </c>
      <c r="B13" s="20"/>
      <c r="C13" s="25" t="s">
        <v>21</v>
      </c>
      <c r="D13" s="22" t="s">
        <v>22</v>
      </c>
      <c r="E13" s="22"/>
      <c r="F13" s="23"/>
      <c r="G13" s="23"/>
      <c r="H13" s="24"/>
      <c r="J13" s="19"/>
      <c r="K13" s="19"/>
    </row>
    <row r="14" spans="1:11" x14ac:dyDescent="0.3">
      <c r="A14" s="20" t="s">
        <v>23</v>
      </c>
      <c r="B14" s="20"/>
      <c r="C14" s="25" t="s">
        <v>24</v>
      </c>
      <c r="D14" s="22" t="s">
        <v>22</v>
      </c>
      <c r="E14" s="22"/>
      <c r="F14" s="23"/>
      <c r="G14" s="23"/>
      <c r="H14" s="24"/>
      <c r="J14" s="19"/>
      <c r="K14" s="19"/>
    </row>
    <row r="15" spans="1:11" x14ac:dyDescent="0.3">
      <c r="A15" s="27"/>
      <c r="B15" s="27"/>
      <c r="C15" s="28" t="s">
        <v>25</v>
      </c>
      <c r="D15" s="29"/>
      <c r="E15" s="29"/>
      <c r="F15" s="30"/>
      <c r="G15" s="30"/>
      <c r="H15" s="31"/>
      <c r="I15" s="32"/>
      <c r="J15" s="19"/>
      <c r="K15" s="19"/>
    </row>
    <row r="16" spans="1:11" x14ac:dyDescent="0.3">
      <c r="A16" s="33" t="s">
        <v>26</v>
      </c>
      <c r="B16" s="33"/>
      <c r="C16" s="34"/>
      <c r="D16" s="35"/>
      <c r="E16" s="35"/>
      <c r="F16" s="30"/>
      <c r="G16" s="30"/>
      <c r="H16" s="36"/>
      <c r="J16" s="19"/>
      <c r="K16" s="19"/>
    </row>
    <row r="17" spans="1:11" ht="56" x14ac:dyDescent="0.3">
      <c r="A17" s="14" t="s">
        <v>27</v>
      </c>
      <c r="B17" s="14"/>
      <c r="C17" s="37" t="s">
        <v>28</v>
      </c>
      <c r="D17" s="16" t="s">
        <v>16</v>
      </c>
      <c r="E17" s="16"/>
      <c r="F17" s="38"/>
      <c r="G17" s="17"/>
      <c r="H17" s="18"/>
      <c r="J17" s="19"/>
      <c r="K17" s="19"/>
    </row>
    <row r="18" spans="1:11" ht="70" x14ac:dyDescent="0.3">
      <c r="A18" s="20" t="s">
        <v>29</v>
      </c>
      <c r="B18" s="20"/>
      <c r="C18" s="39" t="s">
        <v>30</v>
      </c>
      <c r="D18" s="22" t="s">
        <v>16</v>
      </c>
      <c r="E18" s="22"/>
      <c r="F18" s="26"/>
      <c r="G18" s="23"/>
      <c r="H18" s="24"/>
      <c r="J18" s="19"/>
      <c r="K18" s="19"/>
    </row>
    <row r="19" spans="1:11" ht="70" x14ac:dyDescent="0.3">
      <c r="A19" s="20" t="s">
        <v>29</v>
      </c>
      <c r="B19" s="20"/>
      <c r="C19" s="39" t="s">
        <v>31</v>
      </c>
      <c r="D19" s="22" t="s">
        <v>16</v>
      </c>
      <c r="E19" s="22"/>
      <c r="F19" s="26"/>
      <c r="G19" s="23"/>
      <c r="H19" s="24"/>
      <c r="J19" s="19"/>
      <c r="K19" s="19"/>
    </row>
    <row r="20" spans="1:11" ht="42" x14ac:dyDescent="0.3">
      <c r="A20" s="20">
        <v>2.02</v>
      </c>
      <c r="B20" s="20"/>
      <c r="C20" s="25" t="s">
        <v>32</v>
      </c>
      <c r="D20" s="22" t="s">
        <v>16</v>
      </c>
      <c r="E20" s="22"/>
      <c r="F20" s="26"/>
      <c r="G20" s="23"/>
      <c r="H20" s="24"/>
      <c r="J20" s="19"/>
      <c r="K20" s="19"/>
    </row>
    <row r="21" spans="1:11" ht="56" x14ac:dyDescent="0.3">
      <c r="A21" s="20">
        <v>2.0299999999999998</v>
      </c>
      <c r="B21" s="20"/>
      <c r="C21" s="39" t="s">
        <v>33</v>
      </c>
      <c r="D21" s="22" t="s">
        <v>16</v>
      </c>
      <c r="E21" s="22"/>
      <c r="F21" s="26"/>
      <c r="G21" s="23"/>
      <c r="H21" s="24"/>
      <c r="J21" s="19"/>
      <c r="K21" s="19"/>
    </row>
    <row r="22" spans="1:11" ht="42" x14ac:dyDescent="0.3">
      <c r="A22" s="20">
        <v>2.04</v>
      </c>
      <c r="B22" s="20"/>
      <c r="C22" s="39" t="s">
        <v>34</v>
      </c>
      <c r="D22" s="22" t="s">
        <v>16</v>
      </c>
      <c r="E22" s="22"/>
      <c r="F22" s="26"/>
      <c r="G22" s="23"/>
      <c r="H22" s="24"/>
      <c r="J22" s="19"/>
      <c r="K22" s="19"/>
    </row>
    <row r="23" spans="1:11" ht="42" x14ac:dyDescent="0.3">
      <c r="A23" s="20">
        <v>2.0499999999999998</v>
      </c>
      <c r="B23" s="20"/>
      <c r="C23" s="39" t="s">
        <v>35</v>
      </c>
      <c r="D23" s="22" t="s">
        <v>16</v>
      </c>
      <c r="E23" s="22"/>
      <c r="F23" s="26"/>
      <c r="G23" s="23"/>
      <c r="H23" s="24"/>
      <c r="J23" s="19"/>
      <c r="K23" s="19"/>
    </row>
    <row r="24" spans="1:11" ht="42" x14ac:dyDescent="0.3">
      <c r="A24" s="20">
        <v>2.06</v>
      </c>
      <c r="B24" s="20"/>
      <c r="C24" s="39" t="s">
        <v>36</v>
      </c>
      <c r="D24" s="22" t="s">
        <v>16</v>
      </c>
      <c r="E24" s="22"/>
      <c r="F24" s="26"/>
      <c r="G24" s="23"/>
      <c r="H24" s="24"/>
      <c r="J24" s="19"/>
      <c r="K24" s="19"/>
    </row>
    <row r="25" spans="1:11" x14ac:dyDescent="0.3">
      <c r="A25" s="20"/>
      <c r="B25" s="20"/>
      <c r="C25" s="39" t="s">
        <v>37</v>
      </c>
      <c r="D25" s="22" t="s">
        <v>38</v>
      </c>
      <c r="E25" s="22"/>
      <c r="F25" s="23"/>
      <c r="G25" s="23"/>
      <c r="H25" s="24"/>
      <c r="J25" s="19"/>
      <c r="K25" s="19"/>
    </row>
    <row r="26" spans="1:11" ht="42" x14ac:dyDescent="0.3">
      <c r="A26" s="20">
        <v>2.0699999999999998</v>
      </c>
      <c r="B26" s="20"/>
      <c r="C26" s="25" t="s">
        <v>39</v>
      </c>
      <c r="D26" s="22" t="s">
        <v>40</v>
      </c>
      <c r="E26" s="22"/>
      <c r="F26" s="23"/>
      <c r="G26" s="23"/>
      <c r="H26" s="24"/>
      <c r="J26" s="19"/>
      <c r="K26" s="19"/>
    </row>
    <row r="27" spans="1:11" ht="28" x14ac:dyDescent="0.3">
      <c r="A27" s="20">
        <v>2.08</v>
      </c>
      <c r="B27" s="20"/>
      <c r="C27" s="25" t="s">
        <v>41</v>
      </c>
      <c r="D27" s="22" t="s">
        <v>38</v>
      </c>
      <c r="E27" s="22"/>
      <c r="F27" s="23"/>
      <c r="G27" s="23"/>
      <c r="H27" s="24"/>
      <c r="J27" s="19"/>
      <c r="K27" s="19"/>
    </row>
    <row r="28" spans="1:11" ht="28" x14ac:dyDescent="0.3">
      <c r="A28" s="20">
        <v>2.09</v>
      </c>
      <c r="B28" s="20"/>
      <c r="C28" s="25" t="s">
        <v>42</v>
      </c>
      <c r="D28" s="22" t="s">
        <v>38</v>
      </c>
      <c r="E28" s="22"/>
      <c r="F28" s="26"/>
      <c r="G28" s="23"/>
      <c r="H28" s="24"/>
      <c r="J28" s="19"/>
      <c r="K28" s="19"/>
    </row>
    <row r="29" spans="1:11" ht="42" x14ac:dyDescent="0.3">
      <c r="A29" s="20">
        <v>2.09</v>
      </c>
      <c r="B29" s="20"/>
      <c r="C29" s="25" t="s">
        <v>43</v>
      </c>
      <c r="D29" s="22" t="s">
        <v>16</v>
      </c>
      <c r="E29" s="22"/>
      <c r="F29" s="23"/>
      <c r="G29" s="23"/>
      <c r="H29" s="24"/>
      <c r="J29" s="19"/>
      <c r="K29" s="19"/>
    </row>
    <row r="30" spans="1:11" ht="70" x14ac:dyDescent="0.3">
      <c r="A30" s="20">
        <v>2.1</v>
      </c>
      <c r="B30" s="20"/>
      <c r="C30" s="25" t="s">
        <v>44</v>
      </c>
      <c r="D30" s="22" t="s">
        <v>16</v>
      </c>
      <c r="E30" s="22"/>
      <c r="F30" s="23"/>
      <c r="G30" s="23"/>
      <c r="H30" s="24"/>
      <c r="J30" s="19"/>
      <c r="K30" s="19"/>
    </row>
    <row r="31" spans="1:11" ht="70" x14ac:dyDescent="0.3">
      <c r="A31" s="40">
        <v>2.1</v>
      </c>
      <c r="B31" s="20"/>
      <c r="C31" s="39" t="s">
        <v>45</v>
      </c>
      <c r="D31" s="22" t="s">
        <v>16</v>
      </c>
      <c r="E31" s="22"/>
      <c r="F31" s="23"/>
      <c r="G31" s="23"/>
      <c r="H31" s="24"/>
      <c r="J31" s="19"/>
      <c r="K31" s="19"/>
    </row>
    <row r="32" spans="1:11" x14ac:dyDescent="0.3">
      <c r="A32" s="41">
        <v>2.1</v>
      </c>
      <c r="B32" s="42"/>
      <c r="C32" s="43" t="s">
        <v>46</v>
      </c>
      <c r="D32" s="44" t="s">
        <v>16</v>
      </c>
      <c r="E32" s="44"/>
      <c r="F32" s="45"/>
      <c r="G32" s="45"/>
      <c r="H32" s="46"/>
      <c r="J32" s="19"/>
      <c r="K32" s="19"/>
    </row>
    <row r="33" spans="1:11" ht="15.75" customHeight="1" x14ac:dyDescent="0.3">
      <c r="A33" s="27"/>
      <c r="B33" s="27"/>
      <c r="C33" s="28" t="s">
        <v>25</v>
      </c>
      <c r="D33" s="29"/>
      <c r="E33" s="29"/>
      <c r="F33" s="30"/>
      <c r="G33" s="30"/>
      <c r="H33" s="31"/>
      <c r="I33" s="32"/>
      <c r="J33" s="19"/>
      <c r="K33" s="19"/>
    </row>
    <row r="34" spans="1:11" x14ac:dyDescent="0.3">
      <c r="A34" s="33" t="s">
        <v>47</v>
      </c>
      <c r="B34" s="33"/>
      <c r="C34" s="34"/>
      <c r="D34" s="35"/>
      <c r="E34" s="35"/>
      <c r="F34" s="30"/>
      <c r="G34" s="30"/>
      <c r="H34" s="36"/>
      <c r="J34" s="19"/>
      <c r="K34" s="19"/>
    </row>
    <row r="35" spans="1:11" ht="56" x14ac:dyDescent="0.3">
      <c r="A35" s="14">
        <v>3.01</v>
      </c>
      <c r="B35" s="47" t="s">
        <v>48</v>
      </c>
      <c r="C35" s="48" t="s">
        <v>49</v>
      </c>
      <c r="D35" s="16" t="s">
        <v>16</v>
      </c>
      <c r="E35" s="16"/>
      <c r="F35" s="38"/>
      <c r="G35" s="17"/>
      <c r="H35" s="18"/>
      <c r="J35" s="19"/>
      <c r="K35" s="19"/>
    </row>
    <row r="36" spans="1:11" x14ac:dyDescent="0.3">
      <c r="A36" s="20">
        <v>3.02</v>
      </c>
      <c r="B36" s="49" t="s">
        <v>48</v>
      </c>
      <c r="C36" s="21" t="s">
        <v>50</v>
      </c>
      <c r="D36" s="22" t="s">
        <v>16</v>
      </c>
      <c r="E36" s="22"/>
      <c r="F36" s="23"/>
      <c r="G36" s="23"/>
      <c r="H36" s="24"/>
      <c r="J36" s="19"/>
      <c r="K36" s="19"/>
    </row>
    <row r="37" spans="1:11" x14ac:dyDescent="0.3">
      <c r="A37" s="20">
        <v>3.03</v>
      </c>
      <c r="B37" s="49"/>
      <c r="C37" s="21" t="s">
        <v>51</v>
      </c>
      <c r="D37" s="22" t="s">
        <v>38</v>
      </c>
      <c r="E37" s="22"/>
      <c r="F37" s="26"/>
      <c r="G37" s="23"/>
      <c r="H37" s="24"/>
      <c r="J37" s="19"/>
      <c r="K37" s="19"/>
    </row>
    <row r="38" spans="1:11" x14ac:dyDescent="0.3">
      <c r="A38" s="20"/>
      <c r="B38" s="49"/>
      <c r="C38" s="21" t="s">
        <v>52</v>
      </c>
      <c r="D38" s="22" t="s">
        <v>38</v>
      </c>
      <c r="E38" s="22"/>
      <c r="F38" s="23"/>
      <c r="G38" s="23"/>
      <c r="H38" s="24"/>
      <c r="J38" s="19"/>
      <c r="K38" s="19"/>
    </row>
    <row r="39" spans="1:11" ht="28" x14ac:dyDescent="0.3">
      <c r="A39" s="20">
        <v>3.04</v>
      </c>
      <c r="B39" s="49"/>
      <c r="C39" s="21" t="s">
        <v>53</v>
      </c>
      <c r="D39" s="22" t="s">
        <v>38</v>
      </c>
      <c r="E39" s="22"/>
      <c r="F39" s="23"/>
      <c r="G39" s="23"/>
      <c r="H39" s="24"/>
      <c r="J39" s="19"/>
      <c r="K39" s="19"/>
    </row>
    <row r="40" spans="1:11" ht="42" x14ac:dyDescent="0.3">
      <c r="A40" s="20">
        <v>3.05</v>
      </c>
      <c r="B40" s="20"/>
      <c r="C40" s="21" t="s">
        <v>54</v>
      </c>
      <c r="D40" s="22" t="s">
        <v>16</v>
      </c>
      <c r="E40" s="22"/>
      <c r="F40" s="26"/>
      <c r="G40" s="23"/>
      <c r="H40" s="24"/>
      <c r="J40" s="19"/>
      <c r="K40" s="19"/>
    </row>
    <row r="41" spans="1:11" x14ac:dyDescent="0.3">
      <c r="A41" s="27"/>
      <c r="B41" s="27"/>
      <c r="C41" s="28" t="s">
        <v>25</v>
      </c>
      <c r="D41" s="29"/>
      <c r="E41" s="29"/>
      <c r="F41" s="30"/>
      <c r="G41" s="30"/>
      <c r="H41" s="31"/>
      <c r="I41" s="32"/>
      <c r="J41" s="19"/>
      <c r="K41" s="19"/>
    </row>
    <row r="42" spans="1:11" x14ac:dyDescent="0.3">
      <c r="A42" s="33" t="s">
        <v>55</v>
      </c>
      <c r="B42" s="33"/>
      <c r="C42" s="34"/>
      <c r="D42" s="35"/>
      <c r="E42" s="35"/>
      <c r="F42" s="30"/>
      <c r="G42" s="30"/>
      <c r="H42" s="36"/>
      <c r="J42" s="19"/>
      <c r="K42" s="19"/>
    </row>
    <row r="43" spans="1:11" ht="56" x14ac:dyDescent="0.3">
      <c r="A43" s="50">
        <v>4.01</v>
      </c>
      <c r="B43" s="50"/>
      <c r="C43" s="15" t="s">
        <v>56</v>
      </c>
      <c r="D43" s="16" t="s">
        <v>40</v>
      </c>
      <c r="E43" s="16"/>
      <c r="F43" s="38"/>
      <c r="G43" s="17"/>
      <c r="H43" s="18"/>
      <c r="J43" s="19"/>
      <c r="K43" s="19"/>
    </row>
    <row r="44" spans="1:11" ht="56" x14ac:dyDescent="0.3">
      <c r="A44" s="51">
        <v>4.0199999999999996</v>
      </c>
      <c r="B44" s="51"/>
      <c r="C44" s="21" t="s">
        <v>57</v>
      </c>
      <c r="D44" s="52"/>
      <c r="E44" s="52"/>
      <c r="F44" s="23"/>
      <c r="G44" s="23"/>
      <c r="H44" s="24"/>
      <c r="J44" s="19"/>
      <c r="K44" s="19"/>
    </row>
    <row r="45" spans="1:11" x14ac:dyDescent="0.3">
      <c r="A45" s="53" t="s">
        <v>58</v>
      </c>
      <c r="B45" s="53"/>
      <c r="C45" s="21" t="s">
        <v>59</v>
      </c>
      <c r="D45" s="22" t="s">
        <v>40</v>
      </c>
      <c r="E45" s="22"/>
      <c r="F45" s="26"/>
      <c r="G45" s="23"/>
      <c r="H45" s="24"/>
      <c r="J45" s="19"/>
      <c r="K45" s="19"/>
    </row>
    <row r="46" spans="1:11" x14ac:dyDescent="0.3">
      <c r="A46" s="53" t="s">
        <v>60</v>
      </c>
      <c r="B46" s="53"/>
      <c r="C46" s="25" t="s">
        <v>61</v>
      </c>
      <c r="D46" s="22" t="s">
        <v>40</v>
      </c>
      <c r="E46" s="22">
        <v>0</v>
      </c>
      <c r="F46" s="26"/>
      <c r="G46" s="23"/>
      <c r="H46" s="24"/>
      <c r="J46" s="19"/>
      <c r="K46" s="19"/>
    </row>
    <row r="47" spans="1:11" ht="42" x14ac:dyDescent="0.3">
      <c r="A47" s="51">
        <v>4.0299999999999994</v>
      </c>
      <c r="B47" s="51"/>
      <c r="C47" s="21" t="s">
        <v>62</v>
      </c>
      <c r="D47" s="22" t="s">
        <v>16</v>
      </c>
      <c r="E47" s="22"/>
      <c r="F47" s="23"/>
      <c r="G47" s="23"/>
      <c r="H47" s="24"/>
      <c r="J47" s="19"/>
      <c r="K47" s="19"/>
    </row>
    <row r="48" spans="1:11" ht="42" x14ac:dyDescent="0.3">
      <c r="A48" s="51">
        <v>4.0399999999999991</v>
      </c>
      <c r="B48" s="51"/>
      <c r="C48" s="21" t="s">
        <v>63</v>
      </c>
      <c r="D48" s="22" t="s">
        <v>16</v>
      </c>
      <c r="E48" s="22"/>
      <c r="F48" s="23"/>
      <c r="G48" s="23"/>
      <c r="H48" s="24"/>
      <c r="J48" s="19"/>
      <c r="K48" s="19"/>
    </row>
    <row r="49" spans="1:11" ht="42" x14ac:dyDescent="0.3">
      <c r="A49" s="51">
        <v>4.05</v>
      </c>
      <c r="B49" s="51"/>
      <c r="C49" s="21" t="s">
        <v>64</v>
      </c>
      <c r="D49" s="22" t="s">
        <v>16</v>
      </c>
      <c r="E49" s="22">
        <v>0</v>
      </c>
      <c r="F49" s="26"/>
      <c r="G49" s="23"/>
      <c r="H49" s="24"/>
      <c r="J49" s="19"/>
      <c r="K49" s="19"/>
    </row>
    <row r="50" spans="1:11" ht="42" x14ac:dyDescent="0.3">
      <c r="A50" s="51">
        <v>4.0599999999999996</v>
      </c>
      <c r="B50" s="51"/>
      <c r="C50" s="21" t="s">
        <v>65</v>
      </c>
      <c r="D50" s="22" t="s">
        <v>16</v>
      </c>
      <c r="E50" s="22">
        <v>0</v>
      </c>
      <c r="F50" s="26"/>
      <c r="G50" s="23"/>
      <c r="H50" s="24"/>
      <c r="J50" s="19"/>
      <c r="K50" s="19"/>
    </row>
    <row r="51" spans="1:11" x14ac:dyDescent="0.3">
      <c r="A51" s="54"/>
      <c r="B51" s="55"/>
      <c r="C51" s="56"/>
      <c r="D51" s="57"/>
      <c r="E51" s="57"/>
      <c r="F51" s="58"/>
      <c r="G51" s="58"/>
      <c r="H51" s="59"/>
      <c r="J51" s="19"/>
      <c r="K51" s="19"/>
    </row>
    <row r="52" spans="1:11" x14ac:dyDescent="0.3">
      <c r="A52" s="27"/>
      <c r="B52" s="27"/>
      <c r="C52" s="28" t="s">
        <v>25</v>
      </c>
      <c r="D52" s="29"/>
      <c r="E52" s="29"/>
      <c r="F52" s="30"/>
      <c r="G52" s="30"/>
      <c r="H52" s="31"/>
      <c r="I52" s="32"/>
      <c r="J52" s="19"/>
      <c r="K52" s="19"/>
    </row>
    <row r="53" spans="1:11" hidden="1" x14ac:dyDescent="0.3">
      <c r="A53" s="60" t="s">
        <v>66</v>
      </c>
      <c r="B53" s="60"/>
      <c r="C53" s="34"/>
      <c r="D53" s="35"/>
      <c r="E53" s="35"/>
      <c r="F53" s="30"/>
      <c r="G53" s="30"/>
      <c r="H53" s="36"/>
      <c r="J53" s="19"/>
      <c r="K53" s="19"/>
    </row>
    <row r="54" spans="1:11" ht="56" hidden="1" x14ac:dyDescent="0.3">
      <c r="A54" s="61">
        <v>6.01</v>
      </c>
      <c r="B54" s="62"/>
      <c r="C54" s="15" t="s">
        <v>67</v>
      </c>
      <c r="D54" s="16" t="s">
        <v>16</v>
      </c>
      <c r="E54" s="16"/>
      <c r="F54" s="17"/>
      <c r="G54" s="17"/>
      <c r="H54" s="18"/>
      <c r="J54" s="19"/>
      <c r="K54" s="19"/>
    </row>
    <row r="55" spans="1:11" ht="42" hidden="1" x14ac:dyDescent="0.3">
      <c r="A55" s="63">
        <v>6.02</v>
      </c>
      <c r="B55" s="63"/>
      <c r="C55" s="25" t="s">
        <v>68</v>
      </c>
      <c r="D55" s="22"/>
      <c r="E55" s="22"/>
      <c r="F55" s="23"/>
      <c r="G55" s="23"/>
      <c r="H55" s="24"/>
      <c r="J55" s="19"/>
      <c r="K55" s="19"/>
    </row>
    <row r="56" spans="1:11" hidden="1" x14ac:dyDescent="0.3">
      <c r="A56" s="64" t="s">
        <v>69</v>
      </c>
      <c r="B56" s="64"/>
      <c r="C56" s="25" t="s">
        <v>70</v>
      </c>
      <c r="D56" s="22" t="s">
        <v>16</v>
      </c>
      <c r="E56" s="22"/>
      <c r="F56" s="26"/>
      <c r="G56" s="23"/>
      <c r="H56" s="24"/>
      <c r="J56" s="19"/>
      <c r="K56" s="19"/>
    </row>
    <row r="57" spans="1:11" hidden="1" x14ac:dyDescent="0.3">
      <c r="A57" s="64"/>
      <c r="B57" s="64"/>
      <c r="C57" s="25" t="s">
        <v>71</v>
      </c>
      <c r="D57" s="22" t="s">
        <v>16</v>
      </c>
      <c r="E57" s="22"/>
      <c r="F57" s="26"/>
      <c r="G57" s="23"/>
      <c r="H57" s="24"/>
      <c r="J57" s="19"/>
      <c r="K57" s="19"/>
    </row>
    <row r="58" spans="1:11" hidden="1" x14ac:dyDescent="0.3">
      <c r="A58" s="64" t="s">
        <v>72</v>
      </c>
      <c r="B58" s="64"/>
      <c r="C58" s="25" t="s">
        <v>73</v>
      </c>
      <c r="D58" s="22" t="s">
        <v>16</v>
      </c>
      <c r="E58" s="22"/>
      <c r="F58" s="26"/>
      <c r="G58" s="23"/>
      <c r="H58" s="24"/>
      <c r="J58" s="19"/>
      <c r="K58" s="19"/>
    </row>
    <row r="59" spans="1:11" ht="28" hidden="1" x14ac:dyDescent="0.3">
      <c r="A59" s="64" t="s">
        <v>74</v>
      </c>
      <c r="B59" s="64"/>
      <c r="C59" s="21" t="s">
        <v>75</v>
      </c>
      <c r="D59" s="22" t="s">
        <v>76</v>
      </c>
      <c r="E59" s="22"/>
      <c r="F59" s="26"/>
      <c r="G59" s="23"/>
      <c r="H59" s="24"/>
      <c r="J59" s="19"/>
      <c r="K59" s="19"/>
    </row>
    <row r="60" spans="1:11" hidden="1" x14ac:dyDescent="0.3">
      <c r="A60" s="64" t="s">
        <v>77</v>
      </c>
      <c r="B60" s="64"/>
      <c r="C60" s="21" t="s">
        <v>78</v>
      </c>
      <c r="D60" s="22" t="s">
        <v>13</v>
      </c>
      <c r="E60" s="22"/>
      <c r="F60" s="23"/>
      <c r="G60" s="23"/>
      <c r="H60" s="24"/>
      <c r="J60" s="19"/>
      <c r="K60" s="19"/>
    </row>
    <row r="61" spans="1:11" hidden="1" x14ac:dyDescent="0.3">
      <c r="A61" s="64" t="s">
        <v>79</v>
      </c>
      <c r="B61" s="64"/>
      <c r="C61" s="21" t="s">
        <v>80</v>
      </c>
      <c r="D61" s="22" t="s">
        <v>16</v>
      </c>
      <c r="E61" s="22"/>
      <c r="F61" s="23"/>
      <c r="G61" s="23"/>
      <c r="H61" s="24"/>
      <c r="J61" s="19"/>
      <c r="K61" s="19"/>
    </row>
    <row r="62" spans="1:11" hidden="1" x14ac:dyDescent="0.3">
      <c r="A62" s="64" t="s">
        <v>81</v>
      </c>
      <c r="B62" s="64"/>
      <c r="C62" s="21" t="s">
        <v>82</v>
      </c>
      <c r="D62" s="22" t="s">
        <v>13</v>
      </c>
      <c r="E62" s="22"/>
      <c r="F62" s="23"/>
      <c r="G62" s="23"/>
      <c r="H62" s="24"/>
      <c r="J62" s="19"/>
      <c r="K62" s="19"/>
    </row>
    <row r="63" spans="1:11" ht="28" hidden="1" x14ac:dyDescent="0.3">
      <c r="A63" s="63">
        <f>A55+0.01</f>
        <v>6.0299999999999994</v>
      </c>
      <c r="B63" s="64"/>
      <c r="C63" s="25" t="s">
        <v>83</v>
      </c>
      <c r="D63" s="22" t="s">
        <v>38</v>
      </c>
      <c r="E63" s="22"/>
      <c r="F63" s="23"/>
      <c r="G63" s="23"/>
      <c r="H63" s="24"/>
      <c r="J63" s="19"/>
      <c r="K63" s="19"/>
    </row>
    <row r="64" spans="1:11" ht="28" hidden="1" x14ac:dyDescent="0.3">
      <c r="A64" s="63">
        <f t="shared" ref="A64:A68" si="0">A63+0.01</f>
        <v>6.0399999999999991</v>
      </c>
      <c r="B64" s="64"/>
      <c r="C64" s="25" t="s">
        <v>84</v>
      </c>
      <c r="D64" s="22"/>
      <c r="E64" s="22"/>
      <c r="F64" s="23"/>
      <c r="G64" s="23"/>
      <c r="H64" s="24"/>
      <c r="J64" s="19"/>
      <c r="K64" s="19"/>
    </row>
    <row r="65" spans="1:11" ht="42" hidden="1" x14ac:dyDescent="0.3">
      <c r="A65" s="63">
        <f t="shared" si="0"/>
        <v>6.0499999999999989</v>
      </c>
      <c r="B65" s="63"/>
      <c r="C65" s="21" t="s">
        <v>85</v>
      </c>
      <c r="D65" s="22" t="s">
        <v>16</v>
      </c>
      <c r="E65" s="22"/>
      <c r="F65" s="26"/>
      <c r="G65" s="23"/>
      <c r="H65" s="24"/>
      <c r="J65" s="19"/>
      <c r="K65" s="19"/>
    </row>
    <row r="66" spans="1:11" ht="56" hidden="1" x14ac:dyDescent="0.3">
      <c r="A66" s="63">
        <f t="shared" si="0"/>
        <v>6.0599999999999987</v>
      </c>
      <c r="B66" s="63"/>
      <c r="C66" s="25" t="s">
        <v>86</v>
      </c>
      <c r="D66" s="22" t="s">
        <v>16</v>
      </c>
      <c r="E66" s="22"/>
      <c r="F66" s="23"/>
      <c r="G66" s="23"/>
      <c r="H66" s="24"/>
      <c r="J66" s="19"/>
      <c r="K66" s="19"/>
    </row>
    <row r="67" spans="1:11" ht="42" hidden="1" x14ac:dyDescent="0.3">
      <c r="A67" s="63">
        <f t="shared" si="0"/>
        <v>6.0699999999999985</v>
      </c>
      <c r="B67" s="63"/>
      <c r="C67" s="25" t="s">
        <v>87</v>
      </c>
      <c r="D67" s="22" t="s">
        <v>16</v>
      </c>
      <c r="E67" s="22"/>
      <c r="F67" s="23"/>
      <c r="G67" s="23"/>
      <c r="H67" s="24"/>
      <c r="J67" s="19"/>
      <c r="K67" s="19"/>
    </row>
    <row r="68" spans="1:11" ht="42" hidden="1" x14ac:dyDescent="0.3">
      <c r="A68" s="63">
        <f t="shared" si="0"/>
        <v>6.0799999999999983</v>
      </c>
      <c r="B68" s="63"/>
      <c r="C68" s="39" t="s">
        <v>88</v>
      </c>
      <c r="D68" s="22" t="s">
        <v>40</v>
      </c>
      <c r="E68" s="22"/>
      <c r="F68" s="26"/>
      <c r="G68" s="23"/>
      <c r="H68" s="24"/>
      <c r="J68" s="19"/>
      <c r="K68" s="19"/>
    </row>
    <row r="69" spans="1:11" hidden="1" x14ac:dyDescent="0.3">
      <c r="A69" s="65">
        <v>6.09</v>
      </c>
      <c r="B69" s="65"/>
      <c r="C69" s="66" t="s">
        <v>89</v>
      </c>
      <c r="D69" s="67" t="s">
        <v>40</v>
      </c>
      <c r="E69" s="67"/>
      <c r="F69" s="68"/>
      <c r="G69" s="69"/>
      <c r="H69" s="24"/>
      <c r="J69" s="19"/>
      <c r="K69" s="19"/>
    </row>
    <row r="70" spans="1:11" hidden="1" x14ac:dyDescent="0.3">
      <c r="A70" s="65">
        <v>6.1</v>
      </c>
      <c r="B70" s="65"/>
      <c r="C70" s="66" t="s">
        <v>90</v>
      </c>
      <c r="D70" s="67" t="s">
        <v>16</v>
      </c>
      <c r="E70" s="67"/>
      <c r="F70" s="68"/>
      <c r="G70" s="69"/>
      <c r="H70" s="24"/>
      <c r="J70" s="19"/>
      <c r="K70" s="19"/>
    </row>
    <row r="71" spans="1:11" hidden="1" x14ac:dyDescent="0.3">
      <c r="A71" s="65"/>
      <c r="B71" s="65"/>
      <c r="C71" s="66"/>
      <c r="D71" s="67"/>
      <c r="E71" s="67"/>
      <c r="F71" s="68"/>
      <c r="G71" s="69"/>
      <c r="H71" s="70"/>
      <c r="J71" s="19"/>
      <c r="K71" s="19"/>
    </row>
    <row r="72" spans="1:11" hidden="1" x14ac:dyDescent="0.3">
      <c r="A72" s="27"/>
      <c r="B72" s="27"/>
      <c r="C72" s="28" t="s">
        <v>25</v>
      </c>
      <c r="D72" s="29"/>
      <c r="E72" s="29"/>
      <c r="F72" s="30"/>
      <c r="G72" s="30"/>
      <c r="H72" s="31"/>
      <c r="I72" s="32"/>
      <c r="J72" s="19"/>
      <c r="K72" s="19"/>
    </row>
    <row r="73" spans="1:11" x14ac:dyDescent="0.3">
      <c r="A73" s="60" t="s">
        <v>91</v>
      </c>
      <c r="B73" s="60"/>
      <c r="C73" s="34"/>
      <c r="D73" s="35"/>
      <c r="E73" s="35"/>
      <c r="F73" s="30"/>
      <c r="G73" s="30"/>
      <c r="H73" s="36"/>
      <c r="J73" s="19"/>
      <c r="K73" s="19"/>
    </row>
    <row r="74" spans="1:11" ht="42" x14ac:dyDescent="0.3">
      <c r="A74" s="16">
        <v>7.01</v>
      </c>
      <c r="B74" s="16"/>
      <c r="C74" s="15" t="s">
        <v>92</v>
      </c>
      <c r="D74" s="16"/>
      <c r="E74" s="16"/>
      <c r="F74" s="17"/>
      <c r="G74" s="17"/>
      <c r="H74" s="18"/>
      <c r="J74" s="19"/>
      <c r="K74" s="19"/>
    </row>
    <row r="75" spans="1:11" x14ac:dyDescent="0.3">
      <c r="A75" s="22" t="s">
        <v>93</v>
      </c>
      <c r="B75" s="22"/>
      <c r="C75" s="25" t="s">
        <v>94</v>
      </c>
      <c r="D75" s="22" t="s">
        <v>13</v>
      </c>
      <c r="E75" s="22"/>
      <c r="F75" s="23">
        <f>F9</f>
        <v>0</v>
      </c>
      <c r="G75" s="23"/>
      <c r="H75" s="24"/>
      <c r="J75" s="19"/>
      <c r="K75" s="71"/>
    </row>
    <row r="76" spans="1:11" x14ac:dyDescent="0.3">
      <c r="A76" s="22" t="s">
        <v>93</v>
      </c>
      <c r="B76" s="22"/>
      <c r="C76" s="25" t="s">
        <v>95</v>
      </c>
      <c r="D76" s="22" t="s">
        <v>13</v>
      </c>
      <c r="E76" s="22"/>
      <c r="F76" s="23"/>
      <c r="G76" s="23"/>
      <c r="H76" s="24"/>
      <c r="J76" s="19"/>
      <c r="K76" s="19"/>
    </row>
    <row r="77" spans="1:11" ht="112" x14ac:dyDescent="0.3">
      <c r="A77" s="64">
        <v>7.02</v>
      </c>
      <c r="B77" s="64"/>
      <c r="C77" s="21" t="s">
        <v>96</v>
      </c>
      <c r="D77" s="22"/>
      <c r="E77" s="22"/>
      <c r="F77" s="23"/>
      <c r="G77" s="23"/>
      <c r="H77" s="24"/>
      <c r="J77" s="19"/>
      <c r="K77" s="19"/>
    </row>
    <row r="78" spans="1:11" x14ac:dyDescent="0.3">
      <c r="A78" s="64" t="s">
        <v>97</v>
      </c>
      <c r="B78" s="64"/>
      <c r="C78" s="72" t="s">
        <v>98</v>
      </c>
      <c r="D78" s="22" t="s">
        <v>22</v>
      </c>
      <c r="E78" s="22"/>
      <c r="F78" s="23">
        <v>2</v>
      </c>
      <c r="G78" s="23"/>
      <c r="H78" s="24"/>
      <c r="J78" s="72"/>
      <c r="K78" s="19"/>
    </row>
    <row r="79" spans="1:11" x14ac:dyDescent="0.3">
      <c r="A79" s="22" t="s">
        <v>99</v>
      </c>
      <c r="B79" s="22"/>
      <c r="C79" s="72" t="s">
        <v>100</v>
      </c>
      <c r="D79" s="22" t="s">
        <v>22</v>
      </c>
      <c r="E79" s="22"/>
      <c r="F79" s="23">
        <v>2</v>
      </c>
      <c r="G79" s="23"/>
      <c r="H79" s="24"/>
      <c r="J79" s="72"/>
      <c r="K79" s="19"/>
    </row>
    <row r="80" spans="1:11" x14ac:dyDescent="0.3">
      <c r="A80" s="22" t="s">
        <v>101</v>
      </c>
      <c r="B80" s="22"/>
      <c r="C80" s="72" t="s">
        <v>102</v>
      </c>
      <c r="D80" s="22" t="s">
        <v>22</v>
      </c>
      <c r="E80" s="22"/>
      <c r="F80" s="23">
        <v>3</v>
      </c>
      <c r="G80" s="23"/>
      <c r="H80" s="24"/>
      <c r="J80" s="72"/>
      <c r="K80" s="19"/>
    </row>
    <row r="81" spans="1:11" x14ac:dyDescent="0.3">
      <c r="A81" s="22" t="s">
        <v>103</v>
      </c>
      <c r="B81" s="22"/>
      <c r="C81" s="72" t="s">
        <v>104</v>
      </c>
      <c r="D81" s="22" t="s">
        <v>22</v>
      </c>
      <c r="E81" s="22"/>
      <c r="F81" s="23">
        <v>1</v>
      </c>
      <c r="G81" s="23"/>
      <c r="H81" s="24"/>
      <c r="J81" s="72"/>
      <c r="K81" s="19"/>
    </row>
    <row r="82" spans="1:11" x14ac:dyDescent="0.3">
      <c r="A82" s="22" t="s">
        <v>105</v>
      </c>
      <c r="B82" s="22"/>
      <c r="C82" s="72" t="s">
        <v>106</v>
      </c>
      <c r="D82" s="22" t="s">
        <v>22</v>
      </c>
      <c r="E82" s="22"/>
      <c r="F82" s="23">
        <v>1</v>
      </c>
      <c r="G82" s="23"/>
      <c r="H82" s="24"/>
      <c r="J82" s="72"/>
      <c r="K82" s="19"/>
    </row>
    <row r="83" spans="1:11" x14ac:dyDescent="0.3">
      <c r="A83" s="22" t="s">
        <v>107</v>
      </c>
      <c r="B83" s="22"/>
      <c r="C83" s="25" t="s">
        <v>108</v>
      </c>
      <c r="D83" s="22" t="s">
        <v>22</v>
      </c>
      <c r="E83" s="22"/>
      <c r="F83" s="23">
        <v>2</v>
      </c>
      <c r="G83" s="23"/>
      <c r="H83" s="24"/>
      <c r="J83" s="25"/>
      <c r="K83" s="19"/>
    </row>
    <row r="84" spans="1:11" x14ac:dyDescent="0.3">
      <c r="A84" s="22" t="s">
        <v>109</v>
      </c>
      <c r="B84" s="22"/>
      <c r="C84" s="72" t="s">
        <v>132</v>
      </c>
      <c r="D84" s="22" t="s">
        <v>22</v>
      </c>
      <c r="E84" s="22"/>
      <c r="F84" s="23">
        <v>1</v>
      </c>
      <c r="G84" s="23"/>
      <c r="H84" s="24"/>
      <c r="J84" s="72"/>
      <c r="K84" s="19"/>
    </row>
    <row r="85" spans="1:11" x14ac:dyDescent="0.3">
      <c r="A85" s="22" t="s">
        <v>135</v>
      </c>
      <c r="B85" s="22"/>
      <c r="C85" s="72" t="s">
        <v>134</v>
      </c>
      <c r="D85" s="22" t="s">
        <v>22</v>
      </c>
      <c r="E85" s="22"/>
      <c r="F85" s="23">
        <v>1</v>
      </c>
      <c r="G85" s="23"/>
      <c r="H85" s="24"/>
      <c r="J85" s="72"/>
      <c r="K85" s="19"/>
    </row>
    <row r="86" spans="1:11" x14ac:dyDescent="0.3">
      <c r="A86" s="22" t="s">
        <v>136</v>
      </c>
      <c r="B86" s="22"/>
      <c r="C86" s="72" t="s">
        <v>137</v>
      </c>
      <c r="D86" s="22" t="s">
        <v>22</v>
      </c>
      <c r="E86" s="22"/>
      <c r="F86" s="23">
        <v>1</v>
      </c>
      <c r="G86" s="23"/>
      <c r="H86" s="24"/>
      <c r="J86" s="19"/>
      <c r="K86" s="19"/>
    </row>
    <row r="87" spans="1:11" ht="112" x14ac:dyDescent="0.3">
      <c r="A87" s="22">
        <v>7.03</v>
      </c>
      <c r="B87" s="22"/>
      <c r="C87" s="21" t="s">
        <v>110</v>
      </c>
      <c r="D87" s="22"/>
      <c r="E87" s="22"/>
      <c r="F87" s="23"/>
      <c r="G87" s="23"/>
      <c r="H87" s="24"/>
      <c r="J87" s="19"/>
      <c r="K87" s="19"/>
    </row>
    <row r="88" spans="1:11" x14ac:dyDescent="0.3">
      <c r="A88" s="22"/>
      <c r="B88" s="22"/>
      <c r="C88" s="21" t="s">
        <v>111</v>
      </c>
      <c r="D88" s="22" t="s">
        <v>40</v>
      </c>
      <c r="E88" s="22"/>
      <c r="F88" s="23"/>
      <c r="G88" s="23"/>
      <c r="H88" s="24"/>
      <c r="J88" s="19"/>
      <c r="K88" s="19"/>
    </row>
    <row r="89" spans="1:11" x14ac:dyDescent="0.3">
      <c r="A89" s="22" t="s">
        <v>112</v>
      </c>
      <c r="B89" s="22"/>
      <c r="C89" s="73" t="s">
        <v>113</v>
      </c>
      <c r="D89" s="22" t="s">
        <v>22</v>
      </c>
      <c r="E89" s="22"/>
      <c r="F89" s="23"/>
      <c r="G89" s="23"/>
      <c r="H89" s="24"/>
      <c r="J89" s="19"/>
      <c r="K89" s="19"/>
    </row>
    <row r="90" spans="1:11" x14ac:dyDescent="0.3">
      <c r="A90" s="22" t="s">
        <v>114</v>
      </c>
      <c r="B90" s="22"/>
      <c r="C90" s="73" t="s">
        <v>115</v>
      </c>
      <c r="D90" s="22" t="s">
        <v>22</v>
      </c>
      <c r="E90" s="22"/>
      <c r="F90" s="23">
        <v>4</v>
      </c>
      <c r="G90" s="23"/>
      <c r="H90" s="24"/>
      <c r="J90" s="19"/>
      <c r="K90" s="19"/>
    </row>
    <row r="91" spans="1:11" x14ac:dyDescent="0.3">
      <c r="A91" s="22"/>
      <c r="B91" s="22"/>
      <c r="C91" s="73" t="s">
        <v>116</v>
      </c>
      <c r="D91" s="22" t="s">
        <v>22</v>
      </c>
      <c r="E91" s="22"/>
      <c r="F91" s="23"/>
      <c r="G91" s="23"/>
      <c r="H91" s="24"/>
      <c r="J91" s="19"/>
      <c r="K91" s="19"/>
    </row>
    <row r="92" spans="1:11" ht="28" x14ac:dyDescent="0.3">
      <c r="A92" s="22">
        <v>7.04</v>
      </c>
      <c r="B92" s="22"/>
      <c r="C92" s="25" t="s">
        <v>117</v>
      </c>
      <c r="D92" s="52"/>
      <c r="E92" s="52"/>
      <c r="F92" s="23"/>
      <c r="G92" s="23"/>
      <c r="H92" s="24"/>
      <c r="J92" s="19"/>
      <c r="K92" s="19"/>
    </row>
    <row r="93" spans="1:11" x14ac:dyDescent="0.3">
      <c r="A93" s="22" t="s">
        <v>118</v>
      </c>
      <c r="B93" s="22"/>
      <c r="C93" s="25" t="s">
        <v>119</v>
      </c>
      <c r="D93" s="22" t="s">
        <v>22</v>
      </c>
      <c r="E93" s="22"/>
      <c r="F93" s="23">
        <v>4</v>
      </c>
      <c r="G93" s="23"/>
      <c r="H93" s="24"/>
      <c r="J93" s="19"/>
      <c r="K93" s="19"/>
    </row>
    <row r="94" spans="1:11" x14ac:dyDescent="0.3">
      <c r="A94" s="22"/>
      <c r="B94" s="22"/>
      <c r="C94" s="25" t="s">
        <v>120</v>
      </c>
      <c r="D94" s="22" t="s">
        <v>22</v>
      </c>
      <c r="E94" s="22"/>
      <c r="F94" s="23"/>
      <c r="G94" s="23"/>
      <c r="H94" s="24"/>
      <c r="J94" s="19"/>
      <c r="K94" s="19"/>
    </row>
    <row r="95" spans="1:11" x14ac:dyDescent="0.3">
      <c r="A95" s="22"/>
      <c r="B95" s="22"/>
      <c r="C95" s="74" t="s">
        <v>121</v>
      </c>
      <c r="D95" s="22" t="s">
        <v>22</v>
      </c>
      <c r="E95" s="22"/>
      <c r="F95" s="23"/>
      <c r="G95" s="23"/>
      <c r="H95" s="24"/>
      <c r="J95" s="19"/>
      <c r="K95" s="19"/>
    </row>
    <row r="96" spans="1:11" ht="42" x14ac:dyDescent="0.3">
      <c r="A96" s="22">
        <v>7.05</v>
      </c>
      <c r="B96" s="22"/>
      <c r="C96" s="25" t="s">
        <v>122</v>
      </c>
      <c r="D96" s="22"/>
      <c r="E96" s="22"/>
      <c r="F96" s="23"/>
      <c r="G96" s="23"/>
      <c r="H96" s="24"/>
      <c r="J96" s="19"/>
      <c r="K96" s="19"/>
    </row>
    <row r="97" spans="1:11" x14ac:dyDescent="0.3">
      <c r="A97" s="22" t="s">
        <v>123</v>
      </c>
      <c r="B97" s="22"/>
      <c r="C97" s="25" t="s">
        <v>124</v>
      </c>
      <c r="D97" s="22" t="s">
        <v>40</v>
      </c>
      <c r="E97" s="22"/>
      <c r="F97" s="26"/>
      <c r="G97" s="23"/>
      <c r="H97" s="24"/>
      <c r="J97" s="19"/>
      <c r="K97" s="19"/>
    </row>
    <row r="98" spans="1:11" x14ac:dyDescent="0.3">
      <c r="A98" s="22"/>
      <c r="B98" s="22"/>
      <c r="C98" s="25" t="s">
        <v>125</v>
      </c>
      <c r="D98" s="22" t="s">
        <v>40</v>
      </c>
      <c r="E98" s="22"/>
      <c r="F98" s="23"/>
      <c r="G98" s="23"/>
      <c r="H98" s="24"/>
      <c r="J98" s="19"/>
      <c r="K98" s="19"/>
    </row>
    <row r="99" spans="1:11" x14ac:dyDescent="0.3">
      <c r="A99" s="22"/>
      <c r="B99" s="22"/>
      <c r="C99" s="25" t="s">
        <v>126</v>
      </c>
      <c r="D99" s="22" t="s">
        <v>40</v>
      </c>
      <c r="E99" s="22"/>
      <c r="F99" s="26"/>
      <c r="G99" s="23"/>
      <c r="H99" s="24"/>
      <c r="J99" s="19"/>
      <c r="K99" s="19"/>
    </row>
    <row r="100" spans="1:11" x14ac:dyDescent="0.3">
      <c r="A100" s="22"/>
      <c r="B100" s="22"/>
      <c r="C100" s="25" t="s">
        <v>127</v>
      </c>
      <c r="D100" s="22" t="s">
        <v>40</v>
      </c>
      <c r="E100" s="22"/>
      <c r="F100" s="26"/>
      <c r="G100" s="23"/>
      <c r="H100" s="24"/>
      <c r="J100" s="19"/>
      <c r="K100" s="19"/>
    </row>
    <row r="101" spans="1:11" ht="112" x14ac:dyDescent="0.3">
      <c r="A101" s="22">
        <v>7.06</v>
      </c>
      <c r="B101" s="63"/>
      <c r="C101" s="25" t="s">
        <v>128</v>
      </c>
      <c r="D101" s="22"/>
      <c r="E101" s="22"/>
      <c r="F101" s="23"/>
      <c r="G101" s="23"/>
      <c r="H101" s="24"/>
      <c r="J101" s="19"/>
      <c r="K101" s="19"/>
    </row>
    <row r="102" spans="1:11" x14ac:dyDescent="0.3">
      <c r="A102" s="63" t="s">
        <v>129</v>
      </c>
      <c r="B102" s="63"/>
      <c r="C102" s="25" t="s">
        <v>130</v>
      </c>
      <c r="D102" s="22" t="s">
        <v>22</v>
      </c>
      <c r="E102" s="22"/>
      <c r="F102" s="23">
        <v>205</v>
      </c>
      <c r="G102" s="23"/>
      <c r="H102" s="24"/>
      <c r="J102" s="19"/>
      <c r="K102" s="19"/>
    </row>
    <row r="103" spans="1:11" x14ac:dyDescent="0.3">
      <c r="A103" s="63"/>
      <c r="B103" s="63"/>
      <c r="C103" s="25" t="s">
        <v>131</v>
      </c>
      <c r="D103" s="22" t="s">
        <v>22</v>
      </c>
      <c r="E103" s="22"/>
      <c r="F103" s="23"/>
      <c r="G103" s="23"/>
      <c r="H103" s="24"/>
      <c r="J103" s="19"/>
      <c r="K103"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941C1-B3F1-44A8-B053-F9DE580F94B6}">
  <sheetPr codeName="Sheet6"/>
  <dimension ref="A1:K104"/>
  <sheetViews>
    <sheetView zoomScale="66" zoomScaleNormal="100" workbookViewId="0">
      <pane ySplit="5" topLeftCell="A92" activePane="bottomLeft" state="frozen"/>
      <selection pane="bottomLeft" activeCell="F17" sqref="F17"/>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9.7265625" style="3" bestFit="1" customWidth="1"/>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0</v>
      </c>
      <c r="B1" s="157"/>
      <c r="C1" s="157"/>
      <c r="D1" s="157"/>
      <c r="E1" s="157"/>
      <c r="F1" s="157"/>
      <c r="G1" s="157"/>
      <c r="H1" s="157"/>
    </row>
    <row r="2" spans="1:11" ht="18" customHeight="1" x14ac:dyDescent="0.3">
      <c r="A2" s="2"/>
      <c r="B2" s="2"/>
      <c r="C2" s="2"/>
      <c r="D2" s="2"/>
      <c r="E2" s="2"/>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 t="s">
        <v>162</v>
      </c>
      <c r="F5" s="6" t="s">
        <v>4</v>
      </c>
      <c r="G5" s="8" t="s">
        <v>5</v>
      </c>
      <c r="H5" s="8" t="s">
        <v>6</v>
      </c>
    </row>
    <row r="6" spans="1:11" x14ac:dyDescent="0.3">
      <c r="A6" s="9" t="s">
        <v>7</v>
      </c>
      <c r="B6" s="9"/>
      <c r="C6" s="10"/>
      <c r="D6" s="11"/>
      <c r="E6" s="11"/>
      <c r="F6" s="12"/>
      <c r="G6" s="13"/>
      <c r="H6" s="13"/>
    </row>
    <row r="7" spans="1:11" ht="76.5" customHeight="1" x14ac:dyDescent="0.3">
      <c r="A7" s="14">
        <v>1.01</v>
      </c>
      <c r="B7" s="14"/>
      <c r="C7" s="15" t="s">
        <v>8</v>
      </c>
      <c r="D7" s="16" t="s">
        <v>9</v>
      </c>
      <c r="E7" s="76">
        <f>F7</f>
        <v>0</v>
      </c>
      <c r="F7" s="17"/>
      <c r="G7" s="17"/>
      <c r="H7" s="18"/>
      <c r="J7" s="19"/>
      <c r="K7" s="19"/>
    </row>
    <row r="8" spans="1:11" ht="56" x14ac:dyDescent="0.3">
      <c r="A8" s="20">
        <v>1.02</v>
      </c>
      <c r="B8" s="20"/>
      <c r="C8" s="21" t="s">
        <v>10</v>
      </c>
      <c r="D8" s="22"/>
      <c r="E8" s="22"/>
      <c r="F8" s="23"/>
      <c r="G8" s="23"/>
      <c r="H8" s="24"/>
      <c r="J8" s="19"/>
      <c r="K8" s="19"/>
    </row>
    <row r="9" spans="1:11" x14ac:dyDescent="0.3">
      <c r="A9" s="20" t="s">
        <v>11</v>
      </c>
      <c r="B9" s="20"/>
      <c r="C9" s="25" t="s">
        <v>12</v>
      </c>
      <c r="D9" s="22" t="s">
        <v>13</v>
      </c>
      <c r="E9" s="76">
        <f t="shared" ref="E9:E14" si="0">F9</f>
        <v>15</v>
      </c>
      <c r="F9" s="23">
        <v>15</v>
      </c>
      <c r="G9" s="23"/>
      <c r="H9" s="24"/>
      <c r="J9" s="19"/>
      <c r="K9" s="19"/>
    </row>
    <row r="10" spans="1:11" x14ac:dyDescent="0.3">
      <c r="A10" s="20" t="s">
        <v>14</v>
      </c>
      <c r="B10" s="20"/>
      <c r="C10" s="25" t="s">
        <v>15</v>
      </c>
      <c r="D10" s="22" t="s">
        <v>16</v>
      </c>
      <c r="E10" s="76">
        <f t="shared" si="0"/>
        <v>0</v>
      </c>
      <c r="F10" s="23"/>
      <c r="G10" s="23"/>
      <c r="H10" s="24"/>
      <c r="J10" s="19"/>
      <c r="K10" s="19"/>
    </row>
    <row r="11" spans="1:11" x14ac:dyDescent="0.3">
      <c r="A11" s="20" t="s">
        <v>17</v>
      </c>
      <c r="B11" s="20"/>
      <c r="C11" s="25" t="s">
        <v>18</v>
      </c>
      <c r="D11" s="22" t="s">
        <v>16</v>
      </c>
      <c r="E11" s="76">
        <f t="shared" si="0"/>
        <v>0</v>
      </c>
      <c r="F11" s="26"/>
      <c r="G11" s="23"/>
      <c r="H11" s="24"/>
      <c r="J11" s="19"/>
      <c r="K11" s="19"/>
    </row>
    <row r="12" spans="1:11" x14ac:dyDescent="0.3">
      <c r="A12" s="20" t="s">
        <v>17</v>
      </c>
      <c r="B12" s="20"/>
      <c r="C12" s="25" t="s">
        <v>19</v>
      </c>
      <c r="D12" s="22" t="s">
        <v>13</v>
      </c>
      <c r="E12" s="76">
        <f t="shared" si="0"/>
        <v>0</v>
      </c>
      <c r="F12" s="23"/>
      <c r="G12" s="23"/>
      <c r="H12" s="24"/>
      <c r="J12" s="19"/>
      <c r="K12" s="19"/>
    </row>
    <row r="13" spans="1:11" x14ac:dyDescent="0.3">
      <c r="A13" s="20" t="s">
        <v>20</v>
      </c>
      <c r="B13" s="20"/>
      <c r="C13" s="25" t="s">
        <v>21</v>
      </c>
      <c r="D13" s="22" t="s">
        <v>22</v>
      </c>
      <c r="E13" s="76">
        <f t="shared" si="0"/>
        <v>0</v>
      </c>
      <c r="F13" s="23"/>
      <c r="G13" s="23"/>
      <c r="H13" s="24"/>
      <c r="J13" s="19"/>
      <c r="K13" s="19"/>
    </row>
    <row r="14" spans="1:11" x14ac:dyDescent="0.3">
      <c r="A14" s="20" t="s">
        <v>23</v>
      </c>
      <c r="B14" s="20"/>
      <c r="C14" s="25" t="s">
        <v>24</v>
      </c>
      <c r="D14" s="22" t="s">
        <v>22</v>
      </c>
      <c r="E14" s="76">
        <f t="shared" si="0"/>
        <v>0</v>
      </c>
      <c r="F14" s="23"/>
      <c r="G14" s="23"/>
      <c r="H14" s="24"/>
      <c r="J14" s="19"/>
      <c r="K14" s="19"/>
    </row>
    <row r="15" spans="1:11" x14ac:dyDescent="0.3">
      <c r="A15" s="27"/>
      <c r="B15" s="27"/>
      <c r="C15" s="28" t="s">
        <v>25</v>
      </c>
      <c r="D15" s="29"/>
      <c r="E15" s="29"/>
      <c r="F15" s="30"/>
      <c r="G15" s="30"/>
      <c r="H15" s="31"/>
      <c r="I15" s="32"/>
      <c r="J15" s="19"/>
      <c r="K15" s="19"/>
    </row>
    <row r="16" spans="1:11" x14ac:dyDescent="0.3">
      <c r="A16" s="33" t="s">
        <v>26</v>
      </c>
      <c r="B16" s="33"/>
      <c r="C16" s="34"/>
      <c r="D16" s="35"/>
      <c r="E16" s="35"/>
      <c r="F16" s="30"/>
      <c r="G16" s="30"/>
      <c r="H16" s="36"/>
      <c r="J16" s="19"/>
      <c r="K16" s="19"/>
    </row>
    <row r="17" spans="1:11" ht="56" x14ac:dyDescent="0.3">
      <c r="A17" s="14" t="s">
        <v>27</v>
      </c>
      <c r="B17" s="14"/>
      <c r="C17" s="37" t="s">
        <v>28</v>
      </c>
      <c r="D17" s="16" t="s">
        <v>16</v>
      </c>
      <c r="E17" s="76">
        <f t="shared" ref="E17:E80" si="1">F17</f>
        <v>46</v>
      </c>
      <c r="F17" s="38">
        <f>20*0.3+40*1</f>
        <v>46</v>
      </c>
      <c r="G17" s="17"/>
      <c r="H17" s="18"/>
      <c r="J17" s="19"/>
      <c r="K17" s="19"/>
    </row>
    <row r="18" spans="1:11" ht="70" x14ac:dyDescent="0.3">
      <c r="A18" s="20" t="s">
        <v>29</v>
      </c>
      <c r="B18" s="20"/>
      <c r="C18" s="39" t="s">
        <v>30</v>
      </c>
      <c r="D18" s="22" t="s">
        <v>16</v>
      </c>
      <c r="E18" s="76">
        <f t="shared" si="1"/>
        <v>0</v>
      </c>
      <c r="F18" s="26"/>
      <c r="G18" s="23"/>
      <c r="H18" s="24"/>
      <c r="J18" s="19"/>
      <c r="K18" s="19"/>
    </row>
    <row r="19" spans="1:11" ht="70" x14ac:dyDescent="0.3">
      <c r="A19" s="20" t="s">
        <v>29</v>
      </c>
      <c r="B19" s="20"/>
      <c r="C19" s="39" t="s">
        <v>31</v>
      </c>
      <c r="D19" s="22" t="s">
        <v>16</v>
      </c>
      <c r="E19" s="76">
        <f t="shared" si="1"/>
        <v>0</v>
      </c>
      <c r="F19" s="26"/>
      <c r="G19" s="23"/>
      <c r="H19" s="24"/>
      <c r="J19" s="19"/>
      <c r="K19" s="19"/>
    </row>
    <row r="20" spans="1:11" ht="42" x14ac:dyDescent="0.3">
      <c r="A20" s="20">
        <v>2.02</v>
      </c>
      <c r="B20" s="20"/>
      <c r="C20" s="25" t="s">
        <v>32</v>
      </c>
      <c r="D20" s="22" t="s">
        <v>16</v>
      </c>
      <c r="E20" s="76">
        <f t="shared" si="1"/>
        <v>0</v>
      </c>
      <c r="F20" s="26"/>
      <c r="G20" s="23"/>
      <c r="H20" s="24"/>
      <c r="J20" s="19"/>
      <c r="K20" s="19"/>
    </row>
    <row r="21" spans="1:11" ht="56" x14ac:dyDescent="0.3">
      <c r="A21" s="20">
        <v>2.0299999999999998</v>
      </c>
      <c r="B21" s="20"/>
      <c r="C21" s="39" t="s">
        <v>33</v>
      </c>
      <c r="D21" s="22" t="s">
        <v>16</v>
      </c>
      <c r="E21" s="76">
        <f t="shared" si="1"/>
        <v>0</v>
      </c>
      <c r="F21" s="26"/>
      <c r="G21" s="23"/>
      <c r="H21" s="24"/>
      <c r="J21" s="19"/>
      <c r="K21" s="19"/>
    </row>
    <row r="22" spans="1:11" ht="42" x14ac:dyDescent="0.3">
      <c r="A22" s="20">
        <v>2.04</v>
      </c>
      <c r="B22" s="20"/>
      <c r="C22" s="39" t="s">
        <v>34</v>
      </c>
      <c r="D22" s="22" t="s">
        <v>16</v>
      </c>
      <c r="E22" s="76">
        <f t="shared" si="1"/>
        <v>30</v>
      </c>
      <c r="F22" s="26">
        <f>60*0.5</f>
        <v>30</v>
      </c>
      <c r="G22" s="23"/>
      <c r="H22" s="24"/>
      <c r="J22" s="19"/>
      <c r="K22" s="19"/>
    </row>
    <row r="23" spans="1:11" ht="42" x14ac:dyDescent="0.3">
      <c r="A23" s="20">
        <v>2.0499999999999998</v>
      </c>
      <c r="B23" s="20"/>
      <c r="C23" s="39" t="s">
        <v>35</v>
      </c>
      <c r="D23" s="22" t="s">
        <v>16</v>
      </c>
      <c r="E23" s="76">
        <f t="shared" si="1"/>
        <v>20</v>
      </c>
      <c r="F23" s="26">
        <v>20</v>
      </c>
      <c r="G23" s="23"/>
      <c r="H23" s="24"/>
      <c r="J23" s="19"/>
      <c r="K23" s="19"/>
    </row>
    <row r="24" spans="1:11" ht="42" x14ac:dyDescent="0.3">
      <c r="A24" s="20">
        <v>2.06</v>
      </c>
      <c r="B24" s="20"/>
      <c r="C24" s="39" t="s">
        <v>36</v>
      </c>
      <c r="D24" s="22" t="s">
        <v>16</v>
      </c>
      <c r="E24" s="76">
        <f t="shared" si="1"/>
        <v>0</v>
      </c>
      <c r="F24" s="26"/>
      <c r="G24" s="23"/>
      <c r="H24" s="24"/>
      <c r="J24" s="19"/>
      <c r="K24" s="19"/>
    </row>
    <row r="25" spans="1:11" x14ac:dyDescent="0.3">
      <c r="A25" s="20"/>
      <c r="B25" s="20"/>
      <c r="C25" s="39" t="s">
        <v>37</v>
      </c>
      <c r="D25" s="22" t="s">
        <v>38</v>
      </c>
      <c r="E25" s="76">
        <f t="shared" si="1"/>
        <v>0</v>
      </c>
      <c r="F25" s="23"/>
      <c r="G25" s="23"/>
      <c r="H25" s="24"/>
      <c r="J25" s="19"/>
      <c r="K25" s="19"/>
    </row>
    <row r="26" spans="1:11" ht="42" x14ac:dyDescent="0.3">
      <c r="A26" s="20">
        <v>2.0699999999999998</v>
      </c>
      <c r="B26" s="20"/>
      <c r="C26" s="25" t="s">
        <v>39</v>
      </c>
      <c r="D26" s="22" t="s">
        <v>40</v>
      </c>
      <c r="E26" s="76">
        <f t="shared" si="1"/>
        <v>0</v>
      </c>
      <c r="F26" s="23"/>
      <c r="G26" s="23"/>
      <c r="H26" s="24"/>
      <c r="J26" s="19"/>
      <c r="K26" s="19"/>
    </row>
    <row r="27" spans="1:11" ht="28" x14ac:dyDescent="0.3">
      <c r="A27" s="20">
        <v>2.08</v>
      </c>
      <c r="B27" s="20"/>
      <c r="C27" s="25" t="s">
        <v>41</v>
      </c>
      <c r="D27" s="22" t="s">
        <v>38</v>
      </c>
      <c r="E27" s="76">
        <f t="shared" si="1"/>
        <v>0</v>
      </c>
      <c r="F27" s="23"/>
      <c r="G27" s="23"/>
      <c r="H27" s="24"/>
      <c r="J27" s="19"/>
      <c r="K27" s="19"/>
    </row>
    <row r="28" spans="1:11" ht="28" x14ac:dyDescent="0.3">
      <c r="A28" s="20">
        <v>2.09</v>
      </c>
      <c r="B28" s="20"/>
      <c r="C28" s="25" t="s">
        <v>42</v>
      </c>
      <c r="D28" s="22" t="s">
        <v>38</v>
      </c>
      <c r="E28" s="76">
        <f t="shared" si="1"/>
        <v>0</v>
      </c>
      <c r="F28" s="26"/>
      <c r="G28" s="23"/>
      <c r="H28" s="24"/>
      <c r="J28" s="19"/>
      <c r="K28" s="19"/>
    </row>
    <row r="29" spans="1:11" ht="42" x14ac:dyDescent="0.3">
      <c r="A29" s="20">
        <v>2.09</v>
      </c>
      <c r="B29" s="20"/>
      <c r="C29" s="25" t="s">
        <v>43</v>
      </c>
      <c r="D29" s="22" t="s">
        <v>16</v>
      </c>
      <c r="E29" s="76">
        <f t="shared" si="1"/>
        <v>0</v>
      </c>
      <c r="F29" s="23"/>
      <c r="G29" s="23"/>
      <c r="H29" s="24"/>
      <c r="J29" s="19"/>
      <c r="K29" s="19"/>
    </row>
    <row r="30" spans="1:11" ht="70" x14ac:dyDescent="0.3">
      <c r="A30" s="20">
        <v>2.1</v>
      </c>
      <c r="B30" s="20"/>
      <c r="C30" s="25" t="s">
        <v>44</v>
      </c>
      <c r="D30" s="22" t="s">
        <v>16</v>
      </c>
      <c r="E30" s="76">
        <f t="shared" si="1"/>
        <v>0</v>
      </c>
      <c r="F30" s="23"/>
      <c r="G30" s="23"/>
      <c r="H30" s="24"/>
      <c r="J30" s="19"/>
      <c r="K30" s="19"/>
    </row>
    <row r="31" spans="1:11" ht="70" x14ac:dyDescent="0.3">
      <c r="A31" s="40">
        <v>2.1</v>
      </c>
      <c r="B31" s="20"/>
      <c r="C31" s="39" t="s">
        <v>45</v>
      </c>
      <c r="D31" s="22" t="s">
        <v>16</v>
      </c>
      <c r="E31" s="76">
        <f t="shared" si="1"/>
        <v>0</v>
      </c>
      <c r="F31" s="23"/>
      <c r="G31" s="23"/>
      <c r="H31" s="24"/>
      <c r="J31" s="19"/>
      <c r="K31" s="19"/>
    </row>
    <row r="32" spans="1:11" x14ac:dyDescent="0.3">
      <c r="A32" s="41">
        <v>2.1</v>
      </c>
      <c r="B32" s="42"/>
      <c r="C32" s="43" t="s">
        <v>46</v>
      </c>
      <c r="D32" s="44" t="s">
        <v>16</v>
      </c>
      <c r="E32" s="76">
        <f t="shared" si="1"/>
        <v>0</v>
      </c>
      <c r="F32" s="45"/>
      <c r="G32" s="45"/>
      <c r="H32" s="46"/>
      <c r="J32" s="19"/>
      <c r="K32" s="19"/>
    </row>
    <row r="33" spans="1:11" ht="15.75" customHeight="1" x14ac:dyDescent="0.3">
      <c r="A33" s="27"/>
      <c r="B33" s="27"/>
      <c r="C33" s="28" t="s">
        <v>25</v>
      </c>
      <c r="D33" s="29"/>
      <c r="E33" s="76">
        <f t="shared" si="1"/>
        <v>0</v>
      </c>
      <c r="F33" s="30"/>
      <c r="G33" s="30"/>
      <c r="H33" s="31"/>
      <c r="I33" s="32"/>
      <c r="J33" s="19"/>
      <c r="K33" s="19"/>
    </row>
    <row r="34" spans="1:11" x14ac:dyDescent="0.3">
      <c r="A34" s="33" t="s">
        <v>47</v>
      </c>
      <c r="B34" s="33"/>
      <c r="C34" s="34"/>
      <c r="D34" s="35"/>
      <c r="E34" s="76">
        <f t="shared" si="1"/>
        <v>0</v>
      </c>
      <c r="F34" s="30"/>
      <c r="G34" s="30"/>
      <c r="H34" s="36"/>
      <c r="J34" s="19"/>
      <c r="K34" s="19"/>
    </row>
    <row r="35" spans="1:11" ht="56" x14ac:dyDescent="0.3">
      <c r="A35" s="14">
        <v>3.01</v>
      </c>
      <c r="B35" s="47" t="s">
        <v>48</v>
      </c>
      <c r="C35" s="48" t="s">
        <v>49</v>
      </c>
      <c r="D35" s="16" t="s">
        <v>16</v>
      </c>
      <c r="E35" s="76">
        <f t="shared" si="1"/>
        <v>12</v>
      </c>
      <c r="F35" s="38">
        <f>60*0.2</f>
        <v>12</v>
      </c>
      <c r="G35" s="17"/>
      <c r="H35" s="18"/>
      <c r="J35" s="19"/>
      <c r="K35" s="19"/>
    </row>
    <row r="36" spans="1:11" x14ac:dyDescent="0.3">
      <c r="A36" s="20">
        <v>3.02</v>
      </c>
      <c r="B36" s="49" t="s">
        <v>48</v>
      </c>
      <c r="C36" s="21" t="s">
        <v>50</v>
      </c>
      <c r="D36" s="22" t="s">
        <v>16</v>
      </c>
      <c r="E36" s="76">
        <f t="shared" si="1"/>
        <v>0</v>
      </c>
      <c r="F36" s="23"/>
      <c r="G36" s="23"/>
      <c r="H36" s="24"/>
      <c r="J36" s="19"/>
      <c r="K36" s="19"/>
    </row>
    <row r="37" spans="1:11" x14ac:dyDescent="0.3">
      <c r="A37" s="20">
        <v>3.03</v>
      </c>
      <c r="B37" s="49"/>
      <c r="C37" s="21" t="s">
        <v>51</v>
      </c>
      <c r="D37" s="22" t="s">
        <v>38</v>
      </c>
      <c r="E37" s="76">
        <f t="shared" si="1"/>
        <v>4.5</v>
      </c>
      <c r="F37" s="26">
        <f>0.15*30*1</f>
        <v>4.5</v>
      </c>
      <c r="G37" s="23"/>
      <c r="H37" s="24"/>
      <c r="J37" s="19"/>
      <c r="K37" s="19"/>
    </row>
    <row r="38" spans="1:11" x14ac:dyDescent="0.3">
      <c r="A38" s="20"/>
      <c r="B38" s="49"/>
      <c r="C38" s="21" t="s">
        <v>52</v>
      </c>
      <c r="D38" s="22" t="s">
        <v>38</v>
      </c>
      <c r="E38" s="76">
        <f t="shared" si="1"/>
        <v>0</v>
      </c>
      <c r="F38" s="23"/>
      <c r="G38" s="23"/>
      <c r="H38" s="24"/>
      <c r="J38" s="19"/>
      <c r="K38" s="19"/>
    </row>
    <row r="39" spans="1:11" ht="28" x14ac:dyDescent="0.3">
      <c r="A39" s="20">
        <v>3.04</v>
      </c>
      <c r="B39" s="49"/>
      <c r="C39" s="21" t="s">
        <v>53</v>
      </c>
      <c r="D39" s="22" t="s">
        <v>38</v>
      </c>
      <c r="E39" s="76">
        <f t="shared" si="1"/>
        <v>0</v>
      </c>
      <c r="F39" s="23"/>
      <c r="G39" s="23"/>
      <c r="H39" s="24"/>
      <c r="J39" s="19"/>
      <c r="K39" s="19"/>
    </row>
    <row r="40" spans="1:11" ht="42" x14ac:dyDescent="0.3">
      <c r="A40" s="20">
        <v>3.05</v>
      </c>
      <c r="B40" s="20"/>
      <c r="C40" s="21" t="s">
        <v>54</v>
      </c>
      <c r="D40" s="22" t="s">
        <v>16</v>
      </c>
      <c r="E40" s="76">
        <f t="shared" si="1"/>
        <v>10</v>
      </c>
      <c r="F40" s="26">
        <f>40*0.25</f>
        <v>10</v>
      </c>
      <c r="G40" s="23"/>
      <c r="H40" s="24"/>
      <c r="J40" s="19"/>
      <c r="K40" s="19"/>
    </row>
    <row r="41" spans="1:11" x14ac:dyDescent="0.3">
      <c r="A41" s="27"/>
      <c r="B41" s="27"/>
      <c r="C41" s="28" t="s">
        <v>25</v>
      </c>
      <c r="D41" s="29"/>
      <c r="E41" s="76">
        <f t="shared" si="1"/>
        <v>0</v>
      </c>
      <c r="F41" s="30"/>
      <c r="G41" s="30"/>
      <c r="H41" s="31"/>
      <c r="I41" s="32"/>
      <c r="J41" s="19"/>
      <c r="K41" s="19"/>
    </row>
    <row r="42" spans="1:11" x14ac:dyDescent="0.3">
      <c r="A42" s="33" t="s">
        <v>55</v>
      </c>
      <c r="B42" s="33"/>
      <c r="C42" s="34"/>
      <c r="D42" s="35"/>
      <c r="E42" s="76">
        <f t="shared" si="1"/>
        <v>0</v>
      </c>
      <c r="F42" s="30"/>
      <c r="G42" s="30"/>
      <c r="H42" s="36"/>
      <c r="J42" s="19"/>
      <c r="K42" s="19"/>
    </row>
    <row r="43" spans="1:11" ht="56" x14ac:dyDescent="0.3">
      <c r="A43" s="50">
        <v>4.01</v>
      </c>
      <c r="B43" s="50"/>
      <c r="C43" s="15" t="s">
        <v>56</v>
      </c>
      <c r="D43" s="16" t="s">
        <v>40</v>
      </c>
      <c r="E43" s="76">
        <f t="shared" si="1"/>
        <v>40</v>
      </c>
      <c r="F43" s="38">
        <v>40</v>
      </c>
      <c r="G43" s="17"/>
      <c r="H43" s="18"/>
      <c r="J43" s="19"/>
      <c r="K43" s="19"/>
    </row>
    <row r="44" spans="1:11" ht="56" x14ac:dyDescent="0.3">
      <c r="A44" s="51">
        <v>4.0199999999999996</v>
      </c>
      <c r="B44" s="51"/>
      <c r="C44" s="21" t="s">
        <v>57</v>
      </c>
      <c r="D44" s="52"/>
      <c r="E44" s="76">
        <f t="shared" si="1"/>
        <v>0</v>
      </c>
      <c r="F44" s="23"/>
      <c r="G44" s="23"/>
      <c r="H44" s="24"/>
      <c r="J44" s="19"/>
      <c r="K44" s="19"/>
    </row>
    <row r="45" spans="1:11" x14ac:dyDescent="0.3">
      <c r="A45" s="53" t="s">
        <v>58</v>
      </c>
      <c r="B45" s="53"/>
      <c r="C45" s="21" t="s">
        <v>59</v>
      </c>
      <c r="D45" s="22" t="s">
        <v>40</v>
      </c>
      <c r="E45" s="76">
        <f t="shared" si="1"/>
        <v>40</v>
      </c>
      <c r="F45" s="26">
        <v>40</v>
      </c>
      <c r="G45" s="23"/>
      <c r="H45" s="24"/>
      <c r="J45" s="19"/>
      <c r="K45" s="19"/>
    </row>
    <row r="46" spans="1:11" x14ac:dyDescent="0.3">
      <c r="A46" s="53" t="s">
        <v>60</v>
      </c>
      <c r="B46" s="53"/>
      <c r="C46" s="25" t="s">
        <v>61</v>
      </c>
      <c r="D46" s="22" t="s">
        <v>40</v>
      </c>
      <c r="E46" s="81">
        <v>3500</v>
      </c>
      <c r="F46" s="26">
        <v>40</v>
      </c>
      <c r="G46" s="23"/>
      <c r="H46" s="24"/>
      <c r="J46" s="19"/>
      <c r="K46" s="19"/>
    </row>
    <row r="47" spans="1:11" ht="42" x14ac:dyDescent="0.3">
      <c r="A47" s="51">
        <v>4.0299999999999994</v>
      </c>
      <c r="B47" s="51"/>
      <c r="C47" s="21" t="s">
        <v>62</v>
      </c>
      <c r="D47" s="22" t="s">
        <v>16</v>
      </c>
      <c r="E47" s="76">
        <f t="shared" si="1"/>
        <v>0</v>
      </c>
      <c r="F47" s="23"/>
      <c r="G47" s="23"/>
      <c r="H47" s="24"/>
      <c r="J47" s="19"/>
      <c r="K47" s="19"/>
    </row>
    <row r="48" spans="1:11" ht="42" x14ac:dyDescent="0.3">
      <c r="A48" s="51">
        <v>4.0399999999999991</v>
      </c>
      <c r="B48" s="51"/>
      <c r="C48" s="21" t="s">
        <v>63</v>
      </c>
      <c r="D48" s="22" t="s">
        <v>16</v>
      </c>
      <c r="E48" s="76">
        <f t="shared" si="1"/>
        <v>0</v>
      </c>
      <c r="F48" s="23"/>
      <c r="G48" s="23"/>
      <c r="H48" s="24"/>
      <c r="J48" s="19"/>
      <c r="K48" s="19"/>
    </row>
    <row r="49" spans="1:11" ht="42" x14ac:dyDescent="0.3">
      <c r="A49" s="51">
        <v>4.05</v>
      </c>
      <c r="B49" s="51"/>
      <c r="C49" s="21" t="s">
        <v>64</v>
      </c>
      <c r="D49" s="22" t="s">
        <v>16</v>
      </c>
      <c r="E49" s="81">
        <v>131.25</v>
      </c>
      <c r="F49" s="26">
        <f>40*0.05</f>
        <v>2</v>
      </c>
      <c r="G49" s="23"/>
      <c r="H49" s="24"/>
      <c r="J49" s="19"/>
      <c r="K49" s="19"/>
    </row>
    <row r="50" spans="1:11" ht="42" x14ac:dyDescent="0.3">
      <c r="A50" s="51">
        <v>4.0599999999999996</v>
      </c>
      <c r="B50" s="51"/>
      <c r="C50" s="21" t="s">
        <v>65</v>
      </c>
      <c r="D50" s="22" t="s">
        <v>16</v>
      </c>
      <c r="E50" s="81">
        <v>87.5</v>
      </c>
      <c r="F50" s="26">
        <f>40*0.04</f>
        <v>1.6</v>
      </c>
      <c r="G50" s="23"/>
      <c r="H50" s="24"/>
      <c r="J50" s="19"/>
      <c r="K50" s="19"/>
    </row>
    <row r="51" spans="1:11" x14ac:dyDescent="0.3">
      <c r="A51" s="54"/>
      <c r="B51" s="55"/>
      <c r="C51" s="56"/>
      <c r="D51" s="57"/>
      <c r="E51" s="76">
        <f t="shared" si="1"/>
        <v>0</v>
      </c>
      <c r="F51" s="58"/>
      <c r="G51" s="58"/>
      <c r="H51" s="59"/>
      <c r="J51" s="19"/>
      <c r="K51" s="19"/>
    </row>
    <row r="52" spans="1:11" x14ac:dyDescent="0.3">
      <c r="A52" s="27"/>
      <c r="B52" s="27"/>
      <c r="C52" s="28" t="s">
        <v>25</v>
      </c>
      <c r="D52" s="29"/>
      <c r="E52" s="76">
        <f t="shared" si="1"/>
        <v>0</v>
      </c>
      <c r="F52" s="30"/>
      <c r="G52" s="30"/>
      <c r="H52" s="31"/>
      <c r="I52" s="32"/>
      <c r="J52" s="19"/>
      <c r="K52" s="19"/>
    </row>
    <row r="53" spans="1:11" hidden="1" x14ac:dyDescent="0.3">
      <c r="A53" s="60" t="s">
        <v>66</v>
      </c>
      <c r="B53" s="60"/>
      <c r="C53" s="34"/>
      <c r="D53" s="35"/>
      <c r="E53" s="76">
        <f t="shared" si="1"/>
        <v>0</v>
      </c>
      <c r="F53" s="30"/>
      <c r="G53" s="30"/>
      <c r="H53" s="36"/>
      <c r="J53" s="19"/>
      <c r="K53" s="19"/>
    </row>
    <row r="54" spans="1:11" ht="56" hidden="1" x14ac:dyDescent="0.3">
      <c r="A54" s="61">
        <v>6.01</v>
      </c>
      <c r="B54" s="62"/>
      <c r="C54" s="15" t="s">
        <v>67</v>
      </c>
      <c r="D54" s="16" t="s">
        <v>16</v>
      </c>
      <c r="E54" s="76">
        <f t="shared" si="1"/>
        <v>0</v>
      </c>
      <c r="F54" s="17"/>
      <c r="G54" s="17"/>
      <c r="H54" s="18"/>
      <c r="J54" s="19"/>
      <c r="K54" s="19"/>
    </row>
    <row r="55" spans="1:11" ht="42" hidden="1" x14ac:dyDescent="0.3">
      <c r="A55" s="63">
        <v>6.02</v>
      </c>
      <c r="B55" s="63"/>
      <c r="C55" s="25" t="s">
        <v>68</v>
      </c>
      <c r="D55" s="22"/>
      <c r="E55" s="76">
        <f t="shared" si="1"/>
        <v>0</v>
      </c>
      <c r="F55" s="23"/>
      <c r="G55" s="23"/>
      <c r="H55" s="24"/>
      <c r="J55" s="19"/>
      <c r="K55" s="19"/>
    </row>
    <row r="56" spans="1:11" hidden="1" x14ac:dyDescent="0.3">
      <c r="A56" s="64" t="s">
        <v>69</v>
      </c>
      <c r="B56" s="64"/>
      <c r="C56" s="25" t="s">
        <v>70</v>
      </c>
      <c r="D56" s="22" t="s">
        <v>16</v>
      </c>
      <c r="E56" s="76">
        <f t="shared" si="1"/>
        <v>0</v>
      </c>
      <c r="F56" s="26"/>
      <c r="G56" s="23"/>
      <c r="H56" s="24"/>
      <c r="J56" s="19"/>
      <c r="K56" s="19"/>
    </row>
    <row r="57" spans="1:11" hidden="1" x14ac:dyDescent="0.3">
      <c r="A57" s="64"/>
      <c r="B57" s="64"/>
      <c r="C57" s="25" t="s">
        <v>71</v>
      </c>
      <c r="D57" s="22" t="s">
        <v>16</v>
      </c>
      <c r="E57" s="76">
        <f t="shared" si="1"/>
        <v>0</v>
      </c>
      <c r="F57" s="26"/>
      <c r="G57" s="23"/>
      <c r="H57" s="24"/>
      <c r="J57" s="19"/>
      <c r="K57" s="19"/>
    </row>
    <row r="58" spans="1:11" hidden="1" x14ac:dyDescent="0.3">
      <c r="A58" s="64" t="s">
        <v>72</v>
      </c>
      <c r="B58" s="64"/>
      <c r="C58" s="25" t="s">
        <v>73</v>
      </c>
      <c r="D58" s="22" t="s">
        <v>16</v>
      </c>
      <c r="E58" s="76">
        <f t="shared" si="1"/>
        <v>0</v>
      </c>
      <c r="F58" s="26"/>
      <c r="G58" s="23"/>
      <c r="H58" s="24"/>
      <c r="J58" s="19"/>
      <c r="K58" s="19"/>
    </row>
    <row r="59" spans="1:11" ht="28" hidden="1" x14ac:dyDescent="0.3">
      <c r="A59" s="64" t="s">
        <v>74</v>
      </c>
      <c r="B59" s="64"/>
      <c r="C59" s="21" t="s">
        <v>75</v>
      </c>
      <c r="D59" s="22" t="s">
        <v>76</v>
      </c>
      <c r="E59" s="76">
        <f t="shared" si="1"/>
        <v>0</v>
      </c>
      <c r="F59" s="26"/>
      <c r="G59" s="23"/>
      <c r="H59" s="24"/>
      <c r="J59" s="19"/>
      <c r="K59" s="19"/>
    </row>
    <row r="60" spans="1:11" hidden="1" x14ac:dyDescent="0.3">
      <c r="A60" s="64" t="s">
        <v>77</v>
      </c>
      <c r="B60" s="64"/>
      <c r="C60" s="21" t="s">
        <v>78</v>
      </c>
      <c r="D60" s="22" t="s">
        <v>13</v>
      </c>
      <c r="E60" s="76">
        <f t="shared" si="1"/>
        <v>0</v>
      </c>
      <c r="F60" s="23"/>
      <c r="G60" s="23"/>
      <c r="H60" s="24"/>
      <c r="J60" s="19"/>
      <c r="K60" s="19"/>
    </row>
    <row r="61" spans="1:11" hidden="1" x14ac:dyDescent="0.3">
      <c r="A61" s="64" t="s">
        <v>79</v>
      </c>
      <c r="B61" s="64"/>
      <c r="C61" s="21" t="s">
        <v>80</v>
      </c>
      <c r="D61" s="22" t="s">
        <v>16</v>
      </c>
      <c r="E61" s="76">
        <f t="shared" si="1"/>
        <v>0</v>
      </c>
      <c r="F61" s="23"/>
      <c r="G61" s="23"/>
      <c r="H61" s="24"/>
      <c r="J61" s="19"/>
      <c r="K61" s="19"/>
    </row>
    <row r="62" spans="1:11" hidden="1" x14ac:dyDescent="0.3">
      <c r="A62" s="64" t="s">
        <v>81</v>
      </c>
      <c r="B62" s="64"/>
      <c r="C62" s="21" t="s">
        <v>82</v>
      </c>
      <c r="D62" s="22" t="s">
        <v>13</v>
      </c>
      <c r="E62" s="76">
        <f t="shared" si="1"/>
        <v>0</v>
      </c>
      <c r="F62" s="23"/>
      <c r="G62" s="23"/>
      <c r="H62" s="24"/>
      <c r="J62" s="19"/>
      <c r="K62" s="19"/>
    </row>
    <row r="63" spans="1:11" ht="28" hidden="1" x14ac:dyDescent="0.3">
      <c r="A63" s="63">
        <f>A55+0.01</f>
        <v>6.0299999999999994</v>
      </c>
      <c r="B63" s="64"/>
      <c r="C63" s="25" t="s">
        <v>83</v>
      </c>
      <c r="D63" s="22" t="s">
        <v>38</v>
      </c>
      <c r="E63" s="76">
        <f t="shared" si="1"/>
        <v>0</v>
      </c>
      <c r="F63" s="23"/>
      <c r="G63" s="23"/>
      <c r="H63" s="24"/>
      <c r="J63" s="19"/>
      <c r="K63" s="19"/>
    </row>
    <row r="64" spans="1:11" ht="28" hidden="1" x14ac:dyDescent="0.3">
      <c r="A64" s="63">
        <f t="shared" ref="A64:A68" si="2">A63+0.01</f>
        <v>6.0399999999999991</v>
      </c>
      <c r="B64" s="64"/>
      <c r="C64" s="25" t="s">
        <v>84</v>
      </c>
      <c r="D64" s="22"/>
      <c r="E64" s="76">
        <f t="shared" si="1"/>
        <v>0</v>
      </c>
      <c r="F64" s="23"/>
      <c r="G64" s="23"/>
      <c r="H64" s="24"/>
      <c r="J64" s="19"/>
      <c r="K64" s="19"/>
    </row>
    <row r="65" spans="1:11" ht="42" hidden="1" x14ac:dyDescent="0.3">
      <c r="A65" s="63">
        <f t="shared" si="2"/>
        <v>6.0499999999999989</v>
      </c>
      <c r="B65" s="63"/>
      <c r="C65" s="21" t="s">
        <v>85</v>
      </c>
      <c r="D65" s="22" t="s">
        <v>16</v>
      </c>
      <c r="E65" s="76">
        <f t="shared" si="1"/>
        <v>0</v>
      </c>
      <c r="F65" s="26"/>
      <c r="G65" s="23"/>
      <c r="H65" s="24"/>
      <c r="J65" s="19"/>
      <c r="K65" s="19"/>
    </row>
    <row r="66" spans="1:11" ht="56" hidden="1" x14ac:dyDescent="0.3">
      <c r="A66" s="63">
        <f t="shared" si="2"/>
        <v>6.0599999999999987</v>
      </c>
      <c r="B66" s="63"/>
      <c r="C66" s="25" t="s">
        <v>86</v>
      </c>
      <c r="D66" s="22" t="s">
        <v>16</v>
      </c>
      <c r="E66" s="76">
        <f t="shared" si="1"/>
        <v>0</v>
      </c>
      <c r="F66" s="23"/>
      <c r="G66" s="23"/>
      <c r="H66" s="24"/>
      <c r="J66" s="19"/>
      <c r="K66" s="19"/>
    </row>
    <row r="67" spans="1:11" ht="42" hidden="1" x14ac:dyDescent="0.3">
      <c r="A67" s="63">
        <f t="shared" si="2"/>
        <v>6.0699999999999985</v>
      </c>
      <c r="B67" s="63"/>
      <c r="C67" s="25" t="s">
        <v>87</v>
      </c>
      <c r="D67" s="22" t="s">
        <v>16</v>
      </c>
      <c r="E67" s="76">
        <f t="shared" si="1"/>
        <v>0</v>
      </c>
      <c r="F67" s="23"/>
      <c r="G67" s="23"/>
      <c r="H67" s="24"/>
      <c r="J67" s="19"/>
      <c r="K67" s="19"/>
    </row>
    <row r="68" spans="1:11" ht="42" hidden="1" x14ac:dyDescent="0.3">
      <c r="A68" s="63">
        <f t="shared" si="2"/>
        <v>6.0799999999999983</v>
      </c>
      <c r="B68" s="63"/>
      <c r="C68" s="39" t="s">
        <v>88</v>
      </c>
      <c r="D68" s="22" t="s">
        <v>40</v>
      </c>
      <c r="E68" s="76">
        <f t="shared" si="1"/>
        <v>0</v>
      </c>
      <c r="F68" s="26"/>
      <c r="G68" s="23"/>
      <c r="H68" s="24"/>
      <c r="J68" s="19"/>
      <c r="K68" s="19"/>
    </row>
    <row r="69" spans="1:11" hidden="1" x14ac:dyDescent="0.3">
      <c r="A69" s="65">
        <v>6.09</v>
      </c>
      <c r="B69" s="65"/>
      <c r="C69" s="66" t="s">
        <v>89</v>
      </c>
      <c r="D69" s="67" t="s">
        <v>40</v>
      </c>
      <c r="E69" s="76">
        <f t="shared" si="1"/>
        <v>0</v>
      </c>
      <c r="F69" s="68"/>
      <c r="G69" s="69"/>
      <c r="H69" s="24"/>
      <c r="J69" s="19"/>
      <c r="K69" s="19"/>
    </row>
    <row r="70" spans="1:11" hidden="1" x14ac:dyDescent="0.3">
      <c r="A70" s="65">
        <v>6.1</v>
      </c>
      <c r="B70" s="65"/>
      <c r="C70" s="66" t="s">
        <v>90</v>
      </c>
      <c r="D70" s="67" t="s">
        <v>16</v>
      </c>
      <c r="E70" s="76">
        <f t="shared" si="1"/>
        <v>0</v>
      </c>
      <c r="F70" s="68"/>
      <c r="G70" s="69"/>
      <c r="H70" s="24"/>
      <c r="J70" s="19"/>
      <c r="K70" s="19"/>
    </row>
    <row r="71" spans="1:11" hidden="1" x14ac:dyDescent="0.3">
      <c r="A71" s="65"/>
      <c r="B71" s="65"/>
      <c r="C71" s="66"/>
      <c r="D71" s="67"/>
      <c r="E71" s="76">
        <f t="shared" si="1"/>
        <v>0</v>
      </c>
      <c r="F71" s="68"/>
      <c r="G71" s="69"/>
      <c r="H71" s="70"/>
      <c r="J71" s="19"/>
      <c r="K71" s="19"/>
    </row>
    <row r="72" spans="1:11" hidden="1" x14ac:dyDescent="0.3">
      <c r="A72" s="27"/>
      <c r="B72" s="27"/>
      <c r="C72" s="28" t="s">
        <v>25</v>
      </c>
      <c r="D72" s="29"/>
      <c r="E72" s="76">
        <f t="shared" si="1"/>
        <v>0</v>
      </c>
      <c r="F72" s="30"/>
      <c r="G72" s="30"/>
      <c r="H72" s="31"/>
      <c r="I72" s="32"/>
      <c r="J72" s="19"/>
      <c r="K72" s="19"/>
    </row>
    <row r="73" spans="1:11" x14ac:dyDescent="0.3">
      <c r="A73" s="60" t="s">
        <v>91</v>
      </c>
      <c r="B73" s="60"/>
      <c r="C73" s="34"/>
      <c r="D73" s="35"/>
      <c r="E73" s="76">
        <f t="shared" si="1"/>
        <v>0</v>
      </c>
      <c r="F73" s="30"/>
      <c r="G73" s="30"/>
      <c r="H73" s="36"/>
      <c r="J73" s="19"/>
      <c r="K73" s="19"/>
    </row>
    <row r="74" spans="1:11" ht="42" x14ac:dyDescent="0.3">
      <c r="A74" s="16">
        <v>7.01</v>
      </c>
      <c r="B74" s="16"/>
      <c r="C74" s="15" t="s">
        <v>92</v>
      </c>
      <c r="D74" s="16"/>
      <c r="E74" s="76">
        <f t="shared" si="1"/>
        <v>0</v>
      </c>
      <c r="F74" s="17"/>
      <c r="G74" s="17"/>
      <c r="H74" s="18"/>
      <c r="J74" s="19"/>
      <c r="K74" s="19"/>
    </row>
    <row r="75" spans="1:11" x14ac:dyDescent="0.3">
      <c r="A75" s="22" t="s">
        <v>93</v>
      </c>
      <c r="B75" s="22"/>
      <c r="C75" s="25" t="s">
        <v>159</v>
      </c>
      <c r="D75" s="22" t="s">
        <v>13</v>
      </c>
      <c r="E75" s="76">
        <f t="shared" si="1"/>
        <v>15</v>
      </c>
      <c r="F75" s="23">
        <f>F9</f>
        <v>15</v>
      </c>
      <c r="G75" s="23"/>
      <c r="H75" s="24"/>
      <c r="J75" s="19"/>
      <c r="K75" s="71"/>
    </row>
    <row r="76" spans="1:11" x14ac:dyDescent="0.3">
      <c r="A76" s="22" t="s">
        <v>93</v>
      </c>
      <c r="B76" s="22"/>
      <c r="C76" s="25" t="s">
        <v>95</v>
      </c>
      <c r="D76" s="22" t="s">
        <v>13</v>
      </c>
      <c r="E76" s="76">
        <f t="shared" si="1"/>
        <v>0</v>
      </c>
      <c r="F76" s="23"/>
      <c r="G76" s="23"/>
      <c r="H76" s="24"/>
      <c r="J76" s="19"/>
      <c r="K76" s="19"/>
    </row>
    <row r="77" spans="1:11" ht="112" x14ac:dyDescent="0.3">
      <c r="A77" s="64">
        <v>7.02</v>
      </c>
      <c r="B77" s="64"/>
      <c r="C77" s="21" t="s">
        <v>96</v>
      </c>
      <c r="D77" s="22"/>
      <c r="E77" s="76">
        <f t="shared" si="1"/>
        <v>0</v>
      </c>
      <c r="F77" s="23"/>
      <c r="G77" s="23"/>
      <c r="H77" s="24"/>
      <c r="J77" s="19"/>
      <c r="K77" s="19"/>
    </row>
    <row r="78" spans="1:11" x14ac:dyDescent="0.3">
      <c r="A78" s="64" t="s">
        <v>97</v>
      </c>
      <c r="B78" s="64"/>
      <c r="C78" s="72" t="s">
        <v>98</v>
      </c>
      <c r="D78" s="22" t="s">
        <v>22</v>
      </c>
      <c r="E78" s="76">
        <f t="shared" si="1"/>
        <v>3</v>
      </c>
      <c r="F78" s="23">
        <v>3</v>
      </c>
      <c r="G78" s="23"/>
      <c r="H78" s="24"/>
      <c r="J78" s="72"/>
      <c r="K78" s="19"/>
    </row>
    <row r="79" spans="1:11" x14ac:dyDescent="0.3">
      <c r="A79" s="22" t="s">
        <v>99</v>
      </c>
      <c r="B79" s="22"/>
      <c r="C79" s="72" t="s">
        <v>100</v>
      </c>
      <c r="D79" s="22" t="s">
        <v>22</v>
      </c>
      <c r="E79" s="76">
        <f t="shared" si="1"/>
        <v>2</v>
      </c>
      <c r="F79" s="23">
        <v>2</v>
      </c>
      <c r="G79" s="23"/>
      <c r="H79" s="24"/>
      <c r="J79" s="72"/>
      <c r="K79" s="19"/>
    </row>
    <row r="80" spans="1:11" x14ac:dyDescent="0.3">
      <c r="A80" s="22" t="s">
        <v>101</v>
      </c>
      <c r="B80" s="22"/>
      <c r="C80" s="72" t="s">
        <v>102</v>
      </c>
      <c r="D80" s="22" t="s">
        <v>22</v>
      </c>
      <c r="E80" s="76">
        <f t="shared" si="1"/>
        <v>2</v>
      </c>
      <c r="F80" s="23">
        <v>2</v>
      </c>
      <c r="G80" s="23"/>
      <c r="H80" s="24"/>
      <c r="J80" s="72"/>
      <c r="K80" s="19"/>
    </row>
    <row r="81" spans="1:11" x14ac:dyDescent="0.3">
      <c r="A81" s="22" t="s">
        <v>103</v>
      </c>
      <c r="B81" s="22"/>
      <c r="C81" s="72" t="s">
        <v>104</v>
      </c>
      <c r="D81" s="22" t="s">
        <v>22</v>
      </c>
      <c r="E81" s="76">
        <f t="shared" ref="E81:E102" si="3">F81</f>
        <v>1</v>
      </c>
      <c r="F81" s="23">
        <v>1</v>
      </c>
      <c r="G81" s="23"/>
      <c r="H81" s="24"/>
      <c r="J81" s="72"/>
      <c r="K81" s="19"/>
    </row>
    <row r="82" spans="1:11" x14ac:dyDescent="0.3">
      <c r="A82" s="22" t="s">
        <v>105</v>
      </c>
      <c r="B82" s="22"/>
      <c r="C82" s="72" t="s">
        <v>106</v>
      </c>
      <c r="D82" s="22" t="s">
        <v>161</v>
      </c>
      <c r="E82" s="76">
        <f t="shared" si="3"/>
        <v>1</v>
      </c>
      <c r="F82" s="23">
        <v>1</v>
      </c>
      <c r="G82" s="23"/>
      <c r="H82" s="24"/>
      <c r="J82" s="72"/>
      <c r="K82" s="19"/>
    </row>
    <row r="83" spans="1:11" x14ac:dyDescent="0.3">
      <c r="A83" s="22" t="s">
        <v>107</v>
      </c>
      <c r="B83" s="22"/>
      <c r="C83" s="25" t="s">
        <v>108</v>
      </c>
      <c r="D83" s="22" t="s">
        <v>22</v>
      </c>
      <c r="E83" s="76">
        <f t="shared" si="3"/>
        <v>2</v>
      </c>
      <c r="F83" s="23">
        <v>2</v>
      </c>
      <c r="G83" s="23"/>
      <c r="H83" s="24"/>
      <c r="J83" s="25"/>
      <c r="K83" s="19"/>
    </row>
    <row r="84" spans="1:11" x14ac:dyDescent="0.3">
      <c r="A84" s="22" t="s">
        <v>109</v>
      </c>
      <c r="B84" s="22"/>
      <c r="C84" s="72"/>
      <c r="D84" s="22" t="s">
        <v>22</v>
      </c>
      <c r="E84" s="76">
        <f t="shared" si="3"/>
        <v>0</v>
      </c>
      <c r="F84" s="23"/>
      <c r="G84" s="23"/>
      <c r="H84" s="24"/>
      <c r="J84" s="72"/>
    </row>
    <row r="85" spans="1:11" x14ac:dyDescent="0.3">
      <c r="A85" s="22" t="s">
        <v>97</v>
      </c>
      <c r="B85" s="22"/>
      <c r="C85" s="72" t="s">
        <v>106</v>
      </c>
      <c r="D85" s="22" t="s">
        <v>22</v>
      </c>
      <c r="E85" s="76">
        <f t="shared" si="3"/>
        <v>0</v>
      </c>
      <c r="F85" s="23"/>
      <c r="G85" s="23"/>
      <c r="H85" s="24"/>
      <c r="J85" s="72"/>
      <c r="K85" s="19"/>
    </row>
    <row r="86" spans="1:11" ht="112" x14ac:dyDescent="0.3">
      <c r="A86" s="22">
        <v>7.03</v>
      </c>
      <c r="B86" s="22"/>
      <c r="C86" s="21" t="s">
        <v>110</v>
      </c>
      <c r="D86" s="22"/>
      <c r="E86" s="76">
        <f t="shared" si="3"/>
        <v>0</v>
      </c>
      <c r="F86" s="23"/>
      <c r="G86" s="23"/>
      <c r="H86" s="24"/>
      <c r="J86" s="19"/>
      <c r="K86" s="19"/>
    </row>
    <row r="87" spans="1:11" x14ac:dyDescent="0.3">
      <c r="A87" s="22"/>
      <c r="B87" s="22"/>
      <c r="C87" s="21" t="s">
        <v>111</v>
      </c>
      <c r="D87" s="22" t="s">
        <v>40</v>
      </c>
      <c r="E87" s="76">
        <f t="shared" si="3"/>
        <v>0</v>
      </c>
      <c r="F87" s="23"/>
      <c r="G87" s="23"/>
      <c r="H87" s="24"/>
      <c r="J87" s="19"/>
      <c r="K87" s="19"/>
    </row>
    <row r="88" spans="1:11" x14ac:dyDescent="0.3">
      <c r="A88" s="22" t="s">
        <v>112</v>
      </c>
      <c r="B88" s="22"/>
      <c r="C88" s="73" t="s">
        <v>113</v>
      </c>
      <c r="D88" s="22" t="s">
        <v>22</v>
      </c>
      <c r="E88" s="76">
        <f t="shared" si="3"/>
        <v>0</v>
      </c>
      <c r="F88" s="23"/>
      <c r="G88" s="23"/>
      <c r="H88" s="24"/>
      <c r="J88" s="19"/>
      <c r="K88" s="19"/>
    </row>
    <row r="89" spans="1:11" x14ac:dyDescent="0.3">
      <c r="A89" s="22" t="s">
        <v>114</v>
      </c>
      <c r="B89" s="22"/>
      <c r="C89" s="73" t="s">
        <v>115</v>
      </c>
      <c r="D89" s="22" t="s">
        <v>22</v>
      </c>
      <c r="E89" s="76">
        <f t="shared" si="3"/>
        <v>3</v>
      </c>
      <c r="F89" s="23">
        <v>3</v>
      </c>
      <c r="G89" s="23"/>
      <c r="H89" s="24"/>
      <c r="J89" s="19"/>
      <c r="K89" s="19"/>
    </row>
    <row r="90" spans="1:11" x14ac:dyDescent="0.3">
      <c r="A90" s="22"/>
      <c r="B90" s="22"/>
      <c r="C90" s="73" t="s">
        <v>116</v>
      </c>
      <c r="D90" s="22" t="s">
        <v>22</v>
      </c>
      <c r="E90" s="76">
        <f t="shared" si="3"/>
        <v>0</v>
      </c>
      <c r="F90" s="23"/>
      <c r="G90" s="23"/>
      <c r="H90" s="24"/>
      <c r="J90" s="19"/>
      <c r="K90" s="19"/>
    </row>
    <row r="91" spans="1:11" ht="42" x14ac:dyDescent="0.3">
      <c r="A91" s="22">
        <v>7.04</v>
      </c>
      <c r="B91" s="22"/>
      <c r="C91" s="25" t="s">
        <v>117</v>
      </c>
      <c r="D91" s="52"/>
      <c r="E91" s="76">
        <f t="shared" si="3"/>
        <v>0</v>
      </c>
      <c r="F91" s="23"/>
      <c r="G91" s="23"/>
      <c r="H91" s="24"/>
      <c r="J91" s="19"/>
      <c r="K91" s="19"/>
    </row>
    <row r="92" spans="1:11" x14ac:dyDescent="0.3">
      <c r="A92" s="22" t="s">
        <v>118</v>
      </c>
      <c r="B92" s="22"/>
      <c r="C92" s="25" t="s">
        <v>119</v>
      </c>
      <c r="D92" s="22" t="s">
        <v>22</v>
      </c>
      <c r="E92" s="76">
        <f t="shared" si="3"/>
        <v>2</v>
      </c>
      <c r="F92" s="23">
        <v>2</v>
      </c>
      <c r="G92" s="23"/>
      <c r="H92" s="24"/>
      <c r="J92" s="19"/>
      <c r="K92" s="19"/>
    </row>
    <row r="93" spans="1:11" x14ac:dyDescent="0.3">
      <c r="A93" s="22"/>
      <c r="B93" s="22"/>
      <c r="C93" s="25" t="s">
        <v>120</v>
      </c>
      <c r="D93" s="22" t="s">
        <v>22</v>
      </c>
      <c r="E93" s="76">
        <f t="shared" si="3"/>
        <v>1</v>
      </c>
      <c r="F93" s="23">
        <v>1</v>
      </c>
      <c r="G93" s="23"/>
      <c r="H93" s="24"/>
      <c r="J93" s="19"/>
      <c r="K93" s="19"/>
    </row>
    <row r="94" spans="1:11" x14ac:dyDescent="0.3">
      <c r="A94" s="22"/>
      <c r="B94" s="22"/>
      <c r="C94" s="74" t="s">
        <v>121</v>
      </c>
      <c r="D94" s="22" t="s">
        <v>22</v>
      </c>
      <c r="E94" s="76">
        <f t="shared" si="3"/>
        <v>0</v>
      </c>
      <c r="F94" s="23"/>
      <c r="G94" s="23"/>
      <c r="H94" s="24"/>
      <c r="J94" s="19"/>
      <c r="K94" s="19"/>
    </row>
    <row r="95" spans="1:11" ht="42" x14ac:dyDescent="0.3">
      <c r="A95" s="22">
        <v>7.05</v>
      </c>
      <c r="B95" s="22"/>
      <c r="C95" s="25" t="s">
        <v>122</v>
      </c>
      <c r="D95" s="22"/>
      <c r="E95" s="76">
        <f t="shared" si="3"/>
        <v>0</v>
      </c>
      <c r="F95" s="23"/>
      <c r="G95" s="23"/>
      <c r="H95" s="24"/>
      <c r="J95" s="19"/>
      <c r="K95" s="19"/>
    </row>
    <row r="96" spans="1:11" x14ac:dyDescent="0.3">
      <c r="A96" s="22" t="s">
        <v>123</v>
      </c>
      <c r="B96" s="22"/>
      <c r="C96" s="25" t="s">
        <v>124</v>
      </c>
      <c r="D96" s="22" t="s">
        <v>40</v>
      </c>
      <c r="E96" s="76">
        <f t="shared" si="3"/>
        <v>400</v>
      </c>
      <c r="F96" s="26">
        <v>400</v>
      </c>
      <c r="G96" s="23"/>
      <c r="H96" s="24"/>
      <c r="J96" s="19"/>
      <c r="K96" s="19"/>
    </row>
    <row r="97" spans="1:11" x14ac:dyDescent="0.3">
      <c r="A97" s="22"/>
      <c r="B97" s="22"/>
      <c r="C97" s="25" t="s">
        <v>125</v>
      </c>
      <c r="D97" s="22" t="s">
        <v>40</v>
      </c>
      <c r="E97" s="76">
        <f t="shared" si="3"/>
        <v>35</v>
      </c>
      <c r="F97" s="23">
        <f>35</f>
        <v>35</v>
      </c>
      <c r="G97" s="23"/>
      <c r="H97" s="24"/>
      <c r="J97" s="19"/>
      <c r="K97" s="19"/>
    </row>
    <row r="98" spans="1:11" x14ac:dyDescent="0.3">
      <c r="A98" s="22"/>
      <c r="B98" s="22"/>
      <c r="C98" s="25" t="s">
        <v>126</v>
      </c>
      <c r="D98" s="22" t="s">
        <v>40</v>
      </c>
      <c r="E98" s="76">
        <f t="shared" si="3"/>
        <v>0</v>
      </c>
      <c r="F98" s="26"/>
      <c r="G98" s="23"/>
      <c r="H98" s="24"/>
      <c r="J98" s="19"/>
      <c r="K98" s="19"/>
    </row>
    <row r="99" spans="1:11" x14ac:dyDescent="0.3">
      <c r="A99" s="22"/>
      <c r="B99" s="22"/>
      <c r="C99" s="25" t="s">
        <v>127</v>
      </c>
      <c r="D99" s="22" t="s">
        <v>40</v>
      </c>
      <c r="E99" s="76">
        <f t="shared" si="3"/>
        <v>0</v>
      </c>
      <c r="F99" s="26"/>
      <c r="G99" s="23"/>
      <c r="H99" s="24"/>
      <c r="J99" s="19"/>
      <c r="K99" s="19"/>
    </row>
    <row r="100" spans="1:11" ht="112" x14ac:dyDescent="0.3">
      <c r="A100" s="22">
        <v>7.06</v>
      </c>
      <c r="B100" s="63"/>
      <c r="C100" s="25" t="s">
        <v>128</v>
      </c>
      <c r="D100" s="22"/>
      <c r="E100" s="76">
        <f t="shared" si="3"/>
        <v>0</v>
      </c>
      <c r="F100" s="23"/>
      <c r="G100" s="23"/>
      <c r="H100" s="24"/>
      <c r="J100" s="19"/>
      <c r="K100" s="19"/>
    </row>
    <row r="101" spans="1:11" x14ac:dyDescent="0.3">
      <c r="A101" s="63" t="s">
        <v>129</v>
      </c>
      <c r="B101" s="63"/>
      <c r="C101" s="25" t="s">
        <v>130</v>
      </c>
      <c r="D101" s="22" t="s">
        <v>22</v>
      </c>
      <c r="E101" s="76">
        <f t="shared" si="3"/>
        <v>176</v>
      </c>
      <c r="F101" s="23">
        <v>176</v>
      </c>
      <c r="G101" s="23"/>
      <c r="H101" s="24"/>
      <c r="J101" s="19"/>
      <c r="K101" s="19"/>
    </row>
    <row r="102" spans="1:11" x14ac:dyDescent="0.3">
      <c r="A102" s="63"/>
      <c r="B102" s="63"/>
      <c r="C102" s="25" t="s">
        <v>131</v>
      </c>
      <c r="D102" s="22" t="s">
        <v>22</v>
      </c>
      <c r="E102" s="76">
        <f t="shared" si="3"/>
        <v>0</v>
      </c>
      <c r="F102" s="23"/>
      <c r="G102" s="23"/>
      <c r="H102" s="24"/>
      <c r="J102" s="19"/>
      <c r="K102"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D8BF-DDF2-458E-A381-721B930CB7BC}">
  <dimension ref="A1:K106"/>
  <sheetViews>
    <sheetView zoomScale="86" zoomScaleNormal="100" workbookViewId="0">
      <pane ySplit="5" topLeftCell="A100" activePane="bottomLeft" state="frozen"/>
      <selection pane="bottomLeft" activeCell="G7" sqref="G7"/>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9.1796875" style="78"/>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142</v>
      </c>
      <c r="B1" s="157"/>
      <c r="C1" s="157"/>
      <c r="D1" s="157"/>
      <c r="E1" s="157"/>
      <c r="F1" s="157"/>
      <c r="G1" s="157"/>
      <c r="H1" s="157"/>
    </row>
    <row r="2" spans="1:11" ht="18" customHeight="1" x14ac:dyDescent="0.3">
      <c r="A2" s="2"/>
      <c r="B2" s="2"/>
      <c r="C2" s="2"/>
      <c r="D2" s="2"/>
      <c r="E2" s="77"/>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9" t="s">
        <v>162</v>
      </c>
      <c r="F5" s="6" t="s">
        <v>4</v>
      </c>
      <c r="G5" s="8" t="s">
        <v>5</v>
      </c>
      <c r="H5" s="8" t="s">
        <v>6</v>
      </c>
    </row>
    <row r="6" spans="1:11" x14ac:dyDescent="0.3">
      <c r="A6" s="9" t="s">
        <v>7</v>
      </c>
      <c r="B6" s="9"/>
      <c r="C6" s="10"/>
      <c r="D6" s="11"/>
      <c r="E6" s="80"/>
      <c r="F6" s="12"/>
      <c r="G6" s="13"/>
      <c r="H6" s="13"/>
    </row>
    <row r="7" spans="1:11" ht="76.5" customHeight="1" x14ac:dyDescent="0.3">
      <c r="A7" s="14">
        <v>1.01</v>
      </c>
      <c r="B7" s="14"/>
      <c r="C7" s="15" t="s">
        <v>8</v>
      </c>
      <c r="D7" s="16" t="s">
        <v>9</v>
      </c>
      <c r="E7" s="85"/>
      <c r="F7" s="17"/>
      <c r="G7" s="17"/>
      <c r="H7" s="18"/>
      <c r="J7" s="19"/>
      <c r="K7" s="19"/>
    </row>
    <row r="8" spans="1:11" ht="56" x14ac:dyDescent="0.3">
      <c r="A8" s="20">
        <v>1.02</v>
      </c>
      <c r="B8" s="20"/>
      <c r="C8" s="21" t="s">
        <v>10</v>
      </c>
      <c r="D8" s="22"/>
      <c r="E8" s="82"/>
      <c r="F8" s="23"/>
      <c r="G8" s="23"/>
      <c r="H8" s="24"/>
      <c r="J8" s="19"/>
      <c r="K8" s="19"/>
    </row>
    <row r="9" spans="1:11" x14ac:dyDescent="0.3">
      <c r="A9" s="20" t="s">
        <v>11</v>
      </c>
      <c r="B9" s="20"/>
      <c r="C9" s="25" t="s">
        <v>12</v>
      </c>
      <c r="D9" s="22" t="s">
        <v>13</v>
      </c>
      <c r="E9" s="82"/>
      <c r="F9" s="23"/>
      <c r="G9" s="23"/>
      <c r="H9" s="24"/>
      <c r="J9" s="19"/>
      <c r="K9" s="19"/>
    </row>
    <row r="10" spans="1:11" x14ac:dyDescent="0.3">
      <c r="A10" s="20" t="s">
        <v>14</v>
      </c>
      <c r="B10" s="20"/>
      <c r="C10" s="25" t="s">
        <v>15</v>
      </c>
      <c r="D10" s="22" t="s">
        <v>16</v>
      </c>
      <c r="E10" s="82"/>
      <c r="F10" s="23"/>
      <c r="G10" s="23"/>
      <c r="H10" s="24"/>
      <c r="J10" s="19"/>
      <c r="K10" s="19"/>
    </row>
    <row r="11" spans="1:11" x14ac:dyDescent="0.3">
      <c r="A11" s="20" t="s">
        <v>17</v>
      </c>
      <c r="B11" s="20"/>
      <c r="C11" s="25" t="s">
        <v>18</v>
      </c>
      <c r="D11" s="22" t="s">
        <v>16</v>
      </c>
      <c r="E11" s="82"/>
      <c r="F11" s="26"/>
      <c r="G11" s="23"/>
      <c r="H11" s="24"/>
      <c r="J11" s="19"/>
      <c r="K11" s="19"/>
    </row>
    <row r="12" spans="1:11" x14ac:dyDescent="0.3">
      <c r="A12" s="20" t="s">
        <v>17</v>
      </c>
      <c r="B12" s="20"/>
      <c r="C12" s="25" t="s">
        <v>19</v>
      </c>
      <c r="D12" s="22" t="s">
        <v>13</v>
      </c>
      <c r="E12" s="82"/>
      <c r="F12" s="23"/>
      <c r="G12" s="23"/>
      <c r="H12" s="24"/>
      <c r="J12" s="19"/>
      <c r="K12" s="19"/>
    </row>
    <row r="13" spans="1:11" x14ac:dyDescent="0.3">
      <c r="A13" s="20" t="s">
        <v>20</v>
      </c>
      <c r="B13" s="20"/>
      <c r="C13" s="25" t="s">
        <v>21</v>
      </c>
      <c r="D13" s="22" t="s">
        <v>22</v>
      </c>
      <c r="E13" s="82"/>
      <c r="F13" s="23"/>
      <c r="G13" s="23"/>
      <c r="H13" s="24"/>
      <c r="J13" s="19"/>
      <c r="K13" s="19"/>
    </row>
    <row r="14" spans="1:11" x14ac:dyDescent="0.3">
      <c r="A14" s="20" t="s">
        <v>23</v>
      </c>
      <c r="B14" s="20"/>
      <c r="C14" s="25" t="s">
        <v>24</v>
      </c>
      <c r="D14" s="22" t="s">
        <v>22</v>
      </c>
      <c r="E14" s="82"/>
      <c r="F14" s="23"/>
      <c r="G14" s="23"/>
      <c r="H14" s="24"/>
      <c r="J14" s="19"/>
      <c r="K14" s="19"/>
    </row>
    <row r="15" spans="1:11" x14ac:dyDescent="0.3">
      <c r="A15" s="27"/>
      <c r="B15" s="27"/>
      <c r="C15" s="28" t="s">
        <v>25</v>
      </c>
      <c r="D15" s="29"/>
      <c r="E15" s="83"/>
      <c r="F15" s="30"/>
      <c r="G15" s="30"/>
      <c r="H15" s="31"/>
      <c r="I15" s="32"/>
      <c r="J15" s="19"/>
      <c r="K15" s="19"/>
    </row>
    <row r="16" spans="1:11" x14ac:dyDescent="0.3">
      <c r="A16" s="33" t="s">
        <v>26</v>
      </c>
      <c r="B16" s="33"/>
      <c r="C16" s="34"/>
      <c r="D16" s="35"/>
      <c r="E16" s="84"/>
      <c r="F16" s="30"/>
      <c r="G16" s="30"/>
      <c r="H16" s="36"/>
      <c r="J16" s="19"/>
      <c r="K16" s="19"/>
    </row>
    <row r="17" spans="1:11" ht="56" x14ac:dyDescent="0.3">
      <c r="A17" s="14" t="s">
        <v>27</v>
      </c>
      <c r="B17" s="14"/>
      <c r="C17" s="37" t="s">
        <v>28</v>
      </c>
      <c r="D17" s="16" t="s">
        <v>16</v>
      </c>
      <c r="E17" s="85"/>
      <c r="F17" s="38"/>
      <c r="G17" s="17"/>
      <c r="H17" s="18"/>
      <c r="J17" s="19"/>
      <c r="K17" s="19"/>
    </row>
    <row r="18" spans="1:11" ht="70" x14ac:dyDescent="0.3">
      <c r="A18" s="20" t="s">
        <v>29</v>
      </c>
      <c r="B18" s="20"/>
      <c r="C18" s="39" t="s">
        <v>30</v>
      </c>
      <c r="D18" s="22" t="s">
        <v>16</v>
      </c>
      <c r="E18" s="82"/>
      <c r="F18" s="26"/>
      <c r="G18" s="23"/>
      <c r="H18" s="24"/>
      <c r="J18" s="19"/>
      <c r="K18" s="19"/>
    </row>
    <row r="19" spans="1:11" ht="70" x14ac:dyDescent="0.3">
      <c r="A19" s="20" t="s">
        <v>29</v>
      </c>
      <c r="B19" s="20"/>
      <c r="C19" s="39" t="s">
        <v>31</v>
      </c>
      <c r="D19" s="22" t="s">
        <v>16</v>
      </c>
      <c r="E19" s="82"/>
      <c r="F19" s="26"/>
      <c r="G19" s="23"/>
      <c r="H19" s="24"/>
      <c r="J19" s="19"/>
      <c r="K19" s="19"/>
    </row>
    <row r="20" spans="1:11" ht="42" x14ac:dyDescent="0.3">
      <c r="A20" s="20">
        <v>2.02</v>
      </c>
      <c r="B20" s="20"/>
      <c r="C20" s="25" t="s">
        <v>32</v>
      </c>
      <c r="D20" s="22" t="s">
        <v>16</v>
      </c>
      <c r="E20" s="82"/>
      <c r="F20" s="26"/>
      <c r="G20" s="23"/>
      <c r="H20" s="24"/>
      <c r="J20" s="19"/>
      <c r="K20" s="19"/>
    </row>
    <row r="21" spans="1:11" ht="56" x14ac:dyDescent="0.3">
      <c r="A21" s="20">
        <v>2.0299999999999998</v>
      </c>
      <c r="B21" s="20"/>
      <c r="C21" s="39" t="s">
        <v>33</v>
      </c>
      <c r="D21" s="22" t="s">
        <v>16</v>
      </c>
      <c r="E21" s="82"/>
      <c r="F21" s="26"/>
      <c r="G21" s="23"/>
      <c r="H21" s="24"/>
      <c r="J21" s="19"/>
      <c r="K21" s="19"/>
    </row>
    <row r="22" spans="1:11" ht="42" x14ac:dyDescent="0.3">
      <c r="A22" s="20">
        <v>2.04</v>
      </c>
      <c r="B22" s="20"/>
      <c r="C22" s="39" t="s">
        <v>34</v>
      </c>
      <c r="D22" s="22" t="s">
        <v>16</v>
      </c>
      <c r="E22" s="82"/>
      <c r="F22" s="26"/>
      <c r="G22" s="23"/>
      <c r="H22" s="24"/>
      <c r="J22" s="19"/>
      <c r="K22" s="19"/>
    </row>
    <row r="23" spans="1:11" ht="42" x14ac:dyDescent="0.3">
      <c r="A23" s="20">
        <v>2.0499999999999998</v>
      </c>
      <c r="B23" s="20"/>
      <c r="C23" s="39" t="s">
        <v>35</v>
      </c>
      <c r="D23" s="22" t="s">
        <v>16</v>
      </c>
      <c r="E23" s="82"/>
      <c r="F23" s="26"/>
      <c r="G23" s="23"/>
      <c r="H23" s="24"/>
      <c r="J23" s="19"/>
      <c r="K23" s="19"/>
    </row>
    <row r="24" spans="1:11" ht="42" x14ac:dyDescent="0.3">
      <c r="A24" s="20">
        <v>2.06</v>
      </c>
      <c r="B24" s="20"/>
      <c r="C24" s="39" t="s">
        <v>36</v>
      </c>
      <c r="D24" s="22" t="s">
        <v>16</v>
      </c>
      <c r="E24" s="82"/>
      <c r="F24" s="26"/>
      <c r="G24" s="23"/>
      <c r="H24" s="24"/>
      <c r="J24" s="19"/>
      <c r="K24" s="19"/>
    </row>
    <row r="25" spans="1:11" x14ac:dyDescent="0.3">
      <c r="A25" s="20"/>
      <c r="B25" s="20"/>
      <c r="C25" s="39" t="s">
        <v>37</v>
      </c>
      <c r="D25" s="22" t="s">
        <v>38</v>
      </c>
      <c r="E25" s="82"/>
      <c r="F25" s="23"/>
      <c r="G25" s="23"/>
      <c r="H25" s="24"/>
      <c r="J25" s="19"/>
      <c r="K25" s="19"/>
    </row>
    <row r="26" spans="1:11" ht="42" x14ac:dyDescent="0.3">
      <c r="A26" s="20">
        <v>2.0699999999999998</v>
      </c>
      <c r="B26" s="20"/>
      <c r="C26" s="25" t="s">
        <v>39</v>
      </c>
      <c r="D26" s="22" t="s">
        <v>40</v>
      </c>
      <c r="E26" s="82"/>
      <c r="F26" s="23"/>
      <c r="G26" s="23"/>
      <c r="H26" s="24"/>
      <c r="J26" s="19"/>
      <c r="K26" s="19"/>
    </row>
    <row r="27" spans="1:11" ht="28" x14ac:dyDescent="0.3">
      <c r="A27" s="20">
        <v>2.08</v>
      </c>
      <c r="B27" s="20"/>
      <c r="C27" s="25" t="s">
        <v>41</v>
      </c>
      <c r="D27" s="22" t="s">
        <v>38</v>
      </c>
      <c r="E27" s="82"/>
      <c r="F27" s="23"/>
      <c r="G27" s="23"/>
      <c r="H27" s="24"/>
      <c r="J27" s="19"/>
      <c r="K27" s="19"/>
    </row>
    <row r="28" spans="1:11" ht="28" x14ac:dyDescent="0.3">
      <c r="A28" s="20">
        <v>2.09</v>
      </c>
      <c r="B28" s="20"/>
      <c r="C28" s="25" t="s">
        <v>42</v>
      </c>
      <c r="D28" s="22" t="s">
        <v>38</v>
      </c>
      <c r="E28" s="82"/>
      <c r="F28" s="26"/>
      <c r="G28" s="23"/>
      <c r="H28" s="24"/>
      <c r="J28" s="19"/>
      <c r="K28" s="19"/>
    </row>
    <row r="29" spans="1:11" ht="42" x14ac:dyDescent="0.3">
      <c r="A29" s="20">
        <v>2.09</v>
      </c>
      <c r="B29" s="20"/>
      <c r="C29" s="25" t="s">
        <v>43</v>
      </c>
      <c r="D29" s="22" t="s">
        <v>16</v>
      </c>
      <c r="E29" s="82"/>
      <c r="F29" s="23"/>
      <c r="G29" s="23"/>
      <c r="H29" s="24"/>
      <c r="J29" s="19"/>
      <c r="K29" s="19"/>
    </row>
    <row r="30" spans="1:11" ht="70" x14ac:dyDescent="0.3">
      <c r="A30" s="20">
        <v>2.1</v>
      </c>
      <c r="B30" s="20"/>
      <c r="C30" s="25" t="s">
        <v>44</v>
      </c>
      <c r="D30" s="22" t="s">
        <v>16</v>
      </c>
      <c r="E30" s="82"/>
      <c r="F30" s="23"/>
      <c r="G30" s="23"/>
      <c r="H30" s="24"/>
      <c r="J30" s="19"/>
      <c r="K30" s="19"/>
    </row>
    <row r="31" spans="1:11" ht="70" x14ac:dyDescent="0.3">
      <c r="A31" s="40">
        <v>2.1</v>
      </c>
      <c r="B31" s="20"/>
      <c r="C31" s="39" t="s">
        <v>45</v>
      </c>
      <c r="D31" s="22" t="s">
        <v>16</v>
      </c>
      <c r="E31" s="82"/>
      <c r="F31" s="23"/>
      <c r="G31" s="23"/>
      <c r="H31" s="24"/>
      <c r="J31" s="19"/>
      <c r="K31" s="19"/>
    </row>
    <row r="32" spans="1:11" x14ac:dyDescent="0.3">
      <c r="A32" s="41">
        <v>2.1</v>
      </c>
      <c r="B32" s="42"/>
      <c r="C32" s="43" t="s">
        <v>46</v>
      </c>
      <c r="D32" s="44" t="s">
        <v>16</v>
      </c>
      <c r="E32" s="86"/>
      <c r="F32" s="45"/>
      <c r="G32" s="45"/>
      <c r="H32" s="46"/>
      <c r="J32" s="19"/>
      <c r="K32" s="19"/>
    </row>
    <row r="33" spans="1:11" ht="15.75" customHeight="1" x14ac:dyDescent="0.3">
      <c r="A33" s="27"/>
      <c r="B33" s="27"/>
      <c r="C33" s="28" t="s">
        <v>25</v>
      </c>
      <c r="D33" s="29"/>
      <c r="E33" s="83"/>
      <c r="F33" s="30"/>
      <c r="G33" s="30"/>
      <c r="H33" s="31"/>
      <c r="I33" s="32"/>
      <c r="J33" s="19"/>
      <c r="K33" s="19"/>
    </row>
    <row r="34" spans="1:11" x14ac:dyDescent="0.3">
      <c r="A34" s="33" t="s">
        <v>47</v>
      </c>
      <c r="B34" s="33"/>
      <c r="C34" s="34"/>
      <c r="D34" s="35"/>
      <c r="E34" s="84"/>
      <c r="F34" s="30"/>
      <c r="G34" s="30"/>
      <c r="H34" s="36"/>
      <c r="J34" s="19"/>
      <c r="K34" s="19"/>
    </row>
    <row r="35" spans="1:11" ht="56" x14ac:dyDescent="0.3">
      <c r="A35" s="14">
        <v>3.01</v>
      </c>
      <c r="B35" s="47" t="s">
        <v>48</v>
      </c>
      <c r="C35" s="48" t="s">
        <v>49</v>
      </c>
      <c r="D35" s="16" t="s">
        <v>16</v>
      </c>
      <c r="E35" s="85"/>
      <c r="F35" s="38"/>
      <c r="G35" s="17"/>
      <c r="H35" s="18"/>
      <c r="J35" s="19"/>
      <c r="K35" s="19"/>
    </row>
    <row r="36" spans="1:11" x14ac:dyDescent="0.3">
      <c r="A36" s="20">
        <v>3.02</v>
      </c>
      <c r="B36" s="49" t="s">
        <v>48</v>
      </c>
      <c r="C36" s="21" t="s">
        <v>50</v>
      </c>
      <c r="D36" s="22" t="s">
        <v>16</v>
      </c>
      <c r="E36" s="82"/>
      <c r="F36" s="23"/>
      <c r="G36" s="23"/>
      <c r="H36" s="24"/>
      <c r="J36" s="19"/>
      <c r="K36" s="19"/>
    </row>
    <row r="37" spans="1:11" x14ac:dyDescent="0.3">
      <c r="A37" s="20">
        <v>3.03</v>
      </c>
      <c r="B37" s="49"/>
      <c r="C37" s="21" t="s">
        <v>51</v>
      </c>
      <c r="D37" s="22" t="s">
        <v>38</v>
      </c>
      <c r="E37" s="82"/>
      <c r="F37" s="26"/>
      <c r="G37" s="23"/>
      <c r="H37" s="24"/>
      <c r="J37" s="19"/>
      <c r="K37" s="19"/>
    </row>
    <row r="38" spans="1:11" x14ac:dyDescent="0.3">
      <c r="A38" s="20"/>
      <c r="B38" s="49"/>
      <c r="C38" s="21" t="s">
        <v>52</v>
      </c>
      <c r="D38" s="22" t="s">
        <v>38</v>
      </c>
      <c r="E38" s="82"/>
      <c r="F38" s="23"/>
      <c r="G38" s="23"/>
      <c r="H38" s="24"/>
      <c r="J38" s="19"/>
      <c r="K38" s="19"/>
    </row>
    <row r="39" spans="1:11" ht="28" x14ac:dyDescent="0.3">
      <c r="A39" s="20">
        <v>3.04</v>
      </c>
      <c r="B39" s="49"/>
      <c r="C39" s="21" t="s">
        <v>53</v>
      </c>
      <c r="D39" s="22" t="s">
        <v>38</v>
      </c>
      <c r="E39" s="82"/>
      <c r="F39" s="23"/>
      <c r="G39" s="23"/>
      <c r="H39" s="24"/>
      <c r="J39" s="19"/>
      <c r="K39" s="19"/>
    </row>
    <row r="40" spans="1:11" ht="42" x14ac:dyDescent="0.3">
      <c r="A40" s="20">
        <v>3.05</v>
      </c>
      <c r="B40" s="20"/>
      <c r="C40" s="21" t="s">
        <v>54</v>
      </c>
      <c r="D40" s="22" t="s">
        <v>16</v>
      </c>
      <c r="E40" s="82"/>
      <c r="F40" s="26"/>
      <c r="G40" s="23"/>
      <c r="H40" s="24"/>
      <c r="J40" s="19"/>
      <c r="K40" s="19"/>
    </row>
    <row r="41" spans="1:11" x14ac:dyDescent="0.3">
      <c r="A41" s="27"/>
      <c r="B41" s="27"/>
      <c r="C41" s="28" t="s">
        <v>25</v>
      </c>
      <c r="D41" s="29"/>
      <c r="E41" s="83"/>
      <c r="F41" s="30"/>
      <c r="G41" s="30"/>
      <c r="H41" s="31"/>
      <c r="I41" s="32"/>
      <c r="J41" s="19"/>
      <c r="K41" s="19"/>
    </row>
    <row r="42" spans="1:11" x14ac:dyDescent="0.3">
      <c r="A42" s="33" t="s">
        <v>55</v>
      </c>
      <c r="B42" s="33"/>
      <c r="C42" s="34"/>
      <c r="D42" s="35"/>
      <c r="E42" s="84"/>
      <c r="F42" s="30"/>
      <c r="G42" s="30"/>
      <c r="H42" s="36"/>
      <c r="J42" s="19"/>
      <c r="K42" s="19"/>
    </row>
    <row r="43" spans="1:11" ht="56" x14ac:dyDescent="0.3">
      <c r="A43" s="50">
        <v>4.01</v>
      </c>
      <c r="B43" s="50"/>
      <c r="C43" s="15" t="s">
        <v>56</v>
      </c>
      <c r="D43" s="16" t="s">
        <v>40</v>
      </c>
      <c r="E43" s="85"/>
      <c r="F43" s="38"/>
      <c r="G43" s="17"/>
      <c r="H43" s="18"/>
      <c r="J43" s="19"/>
      <c r="K43" s="19"/>
    </row>
    <row r="44" spans="1:11" ht="56" x14ac:dyDescent="0.3">
      <c r="A44" s="51">
        <v>4.0199999999999996</v>
      </c>
      <c r="B44" s="51"/>
      <c r="C44" s="21" t="s">
        <v>57</v>
      </c>
      <c r="D44" s="52"/>
      <c r="E44" s="87"/>
      <c r="F44" s="23"/>
      <c r="G44" s="23"/>
      <c r="H44" s="24"/>
      <c r="J44" s="19"/>
      <c r="K44" s="19"/>
    </row>
    <row r="45" spans="1:11" x14ac:dyDescent="0.3">
      <c r="A45" s="53" t="s">
        <v>58</v>
      </c>
      <c r="B45" s="53"/>
      <c r="C45" s="21" t="s">
        <v>59</v>
      </c>
      <c r="D45" s="22" t="s">
        <v>40</v>
      </c>
      <c r="E45" s="82"/>
      <c r="F45" s="26"/>
      <c r="G45" s="23"/>
      <c r="H45" s="24"/>
      <c r="J45" s="19"/>
      <c r="K45" s="19"/>
    </row>
    <row r="46" spans="1:11" x14ac:dyDescent="0.3">
      <c r="A46" s="53" t="s">
        <v>60</v>
      </c>
      <c r="B46" s="53"/>
      <c r="C46" s="25" t="s">
        <v>61</v>
      </c>
      <c r="D46" s="22" t="s">
        <v>40</v>
      </c>
      <c r="E46" s="82">
        <v>2730</v>
      </c>
      <c r="F46" s="82">
        <v>2730</v>
      </c>
      <c r="G46" s="23"/>
      <c r="H46" s="24"/>
      <c r="J46" s="19"/>
      <c r="K46" s="19"/>
    </row>
    <row r="47" spans="1:11" ht="42" x14ac:dyDescent="0.3">
      <c r="A47" s="51">
        <v>4.0299999999999994</v>
      </c>
      <c r="B47" s="51"/>
      <c r="C47" s="21" t="s">
        <v>62</v>
      </c>
      <c r="D47" s="22" t="s">
        <v>16</v>
      </c>
      <c r="E47" s="82"/>
      <c r="F47" s="82"/>
      <c r="G47" s="23"/>
      <c r="H47" s="24"/>
      <c r="J47" s="19"/>
      <c r="K47" s="19"/>
    </row>
    <row r="48" spans="1:11" ht="42" x14ac:dyDescent="0.3">
      <c r="A48" s="51">
        <v>4.0399999999999991</v>
      </c>
      <c r="B48" s="51"/>
      <c r="C48" s="21" t="s">
        <v>63</v>
      </c>
      <c r="D48" s="22" t="s">
        <v>16</v>
      </c>
      <c r="E48" s="82"/>
      <c r="F48" s="82"/>
      <c r="G48" s="23"/>
      <c r="H48" s="24"/>
      <c r="J48" s="19"/>
      <c r="K48" s="19"/>
    </row>
    <row r="49" spans="1:11" ht="42" x14ac:dyDescent="0.3">
      <c r="A49" s="51">
        <v>4.05</v>
      </c>
      <c r="B49" s="51"/>
      <c r="C49" s="21" t="s">
        <v>64</v>
      </c>
      <c r="D49" s="22" t="s">
        <v>16</v>
      </c>
      <c r="E49" s="82">
        <v>102.375</v>
      </c>
      <c r="F49" s="82">
        <v>102.375</v>
      </c>
      <c r="G49" s="23"/>
      <c r="H49" s="24"/>
      <c r="J49" s="19"/>
      <c r="K49" s="19"/>
    </row>
    <row r="50" spans="1:11" ht="42" x14ac:dyDescent="0.3">
      <c r="A50" s="51">
        <v>4.0599999999999996</v>
      </c>
      <c r="B50" s="51"/>
      <c r="C50" s="21" t="s">
        <v>65</v>
      </c>
      <c r="D50" s="22" t="s">
        <v>16</v>
      </c>
      <c r="E50" s="82">
        <v>68.25</v>
      </c>
      <c r="F50" s="82">
        <v>68.25</v>
      </c>
      <c r="G50" s="23"/>
      <c r="H50" s="24"/>
      <c r="J50" s="19"/>
      <c r="K50" s="19"/>
    </row>
    <row r="51" spans="1:11" x14ac:dyDescent="0.3">
      <c r="A51" s="54"/>
      <c r="B51" s="55"/>
      <c r="C51" s="56"/>
      <c r="D51" s="57"/>
      <c r="E51" s="88"/>
      <c r="F51" s="58"/>
      <c r="G51" s="58"/>
      <c r="H51" s="59"/>
      <c r="J51" s="19"/>
      <c r="K51" s="19"/>
    </row>
    <row r="52" spans="1:11" x14ac:dyDescent="0.3">
      <c r="A52" s="27"/>
      <c r="B52" s="27"/>
      <c r="C52" s="28" t="s">
        <v>25</v>
      </c>
      <c r="D52" s="29"/>
      <c r="E52" s="83"/>
      <c r="F52" s="30"/>
      <c r="G52" s="30"/>
      <c r="H52" s="31"/>
      <c r="I52" s="32"/>
      <c r="J52" s="19"/>
      <c r="K52" s="19"/>
    </row>
    <row r="53" spans="1:11" hidden="1" x14ac:dyDescent="0.3">
      <c r="A53" s="60" t="s">
        <v>66</v>
      </c>
      <c r="B53" s="60"/>
      <c r="C53" s="34"/>
      <c r="D53" s="35"/>
      <c r="E53" s="84"/>
      <c r="F53" s="30"/>
      <c r="G53" s="30"/>
      <c r="H53" s="36"/>
      <c r="J53" s="19"/>
      <c r="K53" s="19"/>
    </row>
    <row r="54" spans="1:11" ht="56" hidden="1" x14ac:dyDescent="0.3">
      <c r="A54" s="61">
        <v>6.01</v>
      </c>
      <c r="B54" s="62"/>
      <c r="C54" s="15" t="s">
        <v>67</v>
      </c>
      <c r="D54" s="16" t="s">
        <v>16</v>
      </c>
      <c r="E54" s="85"/>
      <c r="F54" s="17"/>
      <c r="G54" s="17"/>
      <c r="H54" s="18"/>
      <c r="J54" s="19"/>
      <c r="K54" s="19"/>
    </row>
    <row r="55" spans="1:11" ht="42" hidden="1" x14ac:dyDescent="0.3">
      <c r="A55" s="63">
        <v>6.02</v>
      </c>
      <c r="B55" s="63"/>
      <c r="C55" s="25" t="s">
        <v>68</v>
      </c>
      <c r="D55" s="22"/>
      <c r="E55" s="82"/>
      <c r="F55" s="23"/>
      <c r="G55" s="23"/>
      <c r="H55" s="24"/>
      <c r="J55" s="19"/>
      <c r="K55" s="19"/>
    </row>
    <row r="56" spans="1:11" hidden="1" x14ac:dyDescent="0.3">
      <c r="A56" s="64" t="s">
        <v>69</v>
      </c>
      <c r="B56" s="64"/>
      <c r="C56" s="25" t="s">
        <v>70</v>
      </c>
      <c r="D56" s="22" t="s">
        <v>16</v>
      </c>
      <c r="E56" s="82"/>
      <c r="F56" s="26"/>
      <c r="G56" s="23"/>
      <c r="H56" s="24"/>
      <c r="J56" s="19"/>
      <c r="K56" s="19"/>
    </row>
    <row r="57" spans="1:11" hidden="1" x14ac:dyDescent="0.3">
      <c r="A57" s="64"/>
      <c r="B57" s="64"/>
      <c r="C57" s="25" t="s">
        <v>71</v>
      </c>
      <c r="D57" s="22" t="s">
        <v>16</v>
      </c>
      <c r="E57" s="82"/>
      <c r="F57" s="26"/>
      <c r="G57" s="23"/>
      <c r="H57" s="24"/>
      <c r="J57" s="19"/>
      <c r="K57" s="19"/>
    </row>
    <row r="58" spans="1:11" hidden="1" x14ac:dyDescent="0.3">
      <c r="A58" s="64" t="s">
        <v>72</v>
      </c>
      <c r="B58" s="64"/>
      <c r="C58" s="25" t="s">
        <v>73</v>
      </c>
      <c r="D58" s="22" t="s">
        <v>16</v>
      </c>
      <c r="E58" s="82"/>
      <c r="F58" s="26"/>
      <c r="G58" s="23"/>
      <c r="H58" s="24"/>
      <c r="J58" s="19"/>
      <c r="K58" s="19"/>
    </row>
    <row r="59" spans="1:11" ht="28" hidden="1" x14ac:dyDescent="0.3">
      <c r="A59" s="64" t="s">
        <v>74</v>
      </c>
      <c r="B59" s="64"/>
      <c r="C59" s="21" t="s">
        <v>75</v>
      </c>
      <c r="D59" s="22" t="s">
        <v>76</v>
      </c>
      <c r="E59" s="82"/>
      <c r="F59" s="26"/>
      <c r="G59" s="23"/>
      <c r="H59" s="24"/>
      <c r="J59" s="19"/>
      <c r="K59" s="19"/>
    </row>
    <row r="60" spans="1:11" hidden="1" x14ac:dyDescent="0.3">
      <c r="A60" s="64" t="s">
        <v>77</v>
      </c>
      <c r="B60" s="64"/>
      <c r="C60" s="21" t="s">
        <v>78</v>
      </c>
      <c r="D60" s="22" t="s">
        <v>13</v>
      </c>
      <c r="E60" s="82"/>
      <c r="F60" s="23"/>
      <c r="G60" s="23"/>
      <c r="H60" s="24"/>
      <c r="J60" s="19"/>
      <c r="K60" s="19"/>
    </row>
    <row r="61" spans="1:11" hidden="1" x14ac:dyDescent="0.3">
      <c r="A61" s="64" t="s">
        <v>79</v>
      </c>
      <c r="B61" s="64"/>
      <c r="C61" s="21" t="s">
        <v>80</v>
      </c>
      <c r="D61" s="22" t="s">
        <v>16</v>
      </c>
      <c r="E61" s="82"/>
      <c r="F61" s="23"/>
      <c r="G61" s="23"/>
      <c r="H61" s="24"/>
      <c r="J61" s="19"/>
      <c r="K61" s="19"/>
    </row>
    <row r="62" spans="1:11" hidden="1" x14ac:dyDescent="0.3">
      <c r="A62" s="64" t="s">
        <v>81</v>
      </c>
      <c r="B62" s="64"/>
      <c r="C62" s="21" t="s">
        <v>82</v>
      </c>
      <c r="D62" s="22" t="s">
        <v>13</v>
      </c>
      <c r="E62" s="82"/>
      <c r="F62" s="23"/>
      <c r="G62" s="23"/>
      <c r="H62" s="24"/>
      <c r="J62" s="19"/>
      <c r="K62" s="19"/>
    </row>
    <row r="63" spans="1:11" ht="28" hidden="1" x14ac:dyDescent="0.3">
      <c r="A63" s="63">
        <f>A55+0.01</f>
        <v>6.0299999999999994</v>
      </c>
      <c r="B63" s="64"/>
      <c r="C63" s="25" t="s">
        <v>83</v>
      </c>
      <c r="D63" s="22" t="s">
        <v>38</v>
      </c>
      <c r="E63" s="82"/>
      <c r="F63" s="23"/>
      <c r="G63" s="23"/>
      <c r="H63" s="24"/>
      <c r="J63" s="19"/>
      <c r="K63" s="19"/>
    </row>
    <row r="64" spans="1:11" ht="28" hidden="1" x14ac:dyDescent="0.3">
      <c r="A64" s="63">
        <f t="shared" ref="A64:A68" si="0">A63+0.01</f>
        <v>6.0399999999999991</v>
      </c>
      <c r="B64" s="64"/>
      <c r="C64" s="25" t="s">
        <v>84</v>
      </c>
      <c r="D64" s="22"/>
      <c r="E64" s="82"/>
      <c r="F64" s="23"/>
      <c r="G64" s="23"/>
      <c r="H64" s="24"/>
      <c r="J64" s="19"/>
      <c r="K64" s="19"/>
    </row>
    <row r="65" spans="1:11" ht="42" hidden="1" x14ac:dyDescent="0.3">
      <c r="A65" s="63">
        <f t="shared" si="0"/>
        <v>6.0499999999999989</v>
      </c>
      <c r="B65" s="63"/>
      <c r="C65" s="21" t="s">
        <v>85</v>
      </c>
      <c r="D65" s="22" t="s">
        <v>16</v>
      </c>
      <c r="E65" s="82"/>
      <c r="F65" s="26"/>
      <c r="G65" s="23"/>
      <c r="H65" s="24"/>
      <c r="J65" s="19"/>
      <c r="K65" s="19"/>
    </row>
    <row r="66" spans="1:11" ht="56" hidden="1" x14ac:dyDescent="0.3">
      <c r="A66" s="63">
        <f t="shared" si="0"/>
        <v>6.0599999999999987</v>
      </c>
      <c r="B66" s="63"/>
      <c r="C66" s="25" t="s">
        <v>86</v>
      </c>
      <c r="D66" s="22" t="s">
        <v>16</v>
      </c>
      <c r="E66" s="82"/>
      <c r="F66" s="23"/>
      <c r="G66" s="23"/>
      <c r="H66" s="24"/>
      <c r="J66" s="19"/>
      <c r="K66" s="19"/>
    </row>
    <row r="67" spans="1:11" ht="42" hidden="1" x14ac:dyDescent="0.3">
      <c r="A67" s="63">
        <f t="shared" si="0"/>
        <v>6.0699999999999985</v>
      </c>
      <c r="B67" s="63"/>
      <c r="C67" s="25" t="s">
        <v>87</v>
      </c>
      <c r="D67" s="22" t="s">
        <v>16</v>
      </c>
      <c r="E67" s="82"/>
      <c r="F67" s="23"/>
      <c r="G67" s="23"/>
      <c r="H67" s="24"/>
      <c r="J67" s="19"/>
      <c r="K67" s="19"/>
    </row>
    <row r="68" spans="1:11" ht="42" hidden="1" x14ac:dyDescent="0.3">
      <c r="A68" s="63">
        <f t="shared" si="0"/>
        <v>6.0799999999999983</v>
      </c>
      <c r="B68" s="63"/>
      <c r="C68" s="39" t="s">
        <v>88</v>
      </c>
      <c r="D68" s="22" t="s">
        <v>40</v>
      </c>
      <c r="E68" s="82"/>
      <c r="F68" s="26"/>
      <c r="G68" s="23"/>
      <c r="H68" s="24"/>
      <c r="J68" s="19"/>
      <c r="K68" s="19"/>
    </row>
    <row r="69" spans="1:11" hidden="1" x14ac:dyDescent="0.3">
      <c r="A69" s="65">
        <v>6.09</v>
      </c>
      <c r="B69" s="65"/>
      <c r="C69" s="66" t="s">
        <v>89</v>
      </c>
      <c r="D69" s="67" t="s">
        <v>40</v>
      </c>
      <c r="E69" s="89"/>
      <c r="F69" s="68"/>
      <c r="G69" s="69"/>
      <c r="H69" s="24"/>
      <c r="J69" s="19"/>
      <c r="K69" s="19"/>
    </row>
    <row r="70" spans="1:11" hidden="1" x14ac:dyDescent="0.3">
      <c r="A70" s="65">
        <v>6.1</v>
      </c>
      <c r="B70" s="65"/>
      <c r="C70" s="66" t="s">
        <v>90</v>
      </c>
      <c r="D70" s="67" t="s">
        <v>16</v>
      </c>
      <c r="E70" s="89"/>
      <c r="F70" s="68"/>
      <c r="G70" s="69"/>
      <c r="H70" s="24"/>
      <c r="J70" s="19"/>
      <c r="K70" s="19"/>
    </row>
    <row r="71" spans="1:11" hidden="1" x14ac:dyDescent="0.3">
      <c r="A71" s="65"/>
      <c r="B71" s="65"/>
      <c r="C71" s="66"/>
      <c r="D71" s="67"/>
      <c r="E71" s="89"/>
      <c r="F71" s="68"/>
      <c r="G71" s="69"/>
      <c r="H71" s="70"/>
      <c r="J71" s="19"/>
      <c r="K71" s="19"/>
    </row>
    <row r="72" spans="1:11" hidden="1" x14ac:dyDescent="0.3">
      <c r="A72" s="27"/>
      <c r="B72" s="27"/>
      <c r="C72" s="28" t="s">
        <v>25</v>
      </c>
      <c r="D72" s="29"/>
      <c r="E72" s="83"/>
      <c r="F72" s="30"/>
      <c r="G72" s="30"/>
      <c r="H72" s="31"/>
      <c r="I72" s="32"/>
      <c r="J72" s="19"/>
      <c r="K72" s="19"/>
    </row>
    <row r="73" spans="1:11" x14ac:dyDescent="0.3">
      <c r="A73" s="60" t="s">
        <v>91</v>
      </c>
      <c r="B73" s="60"/>
      <c r="C73" s="34"/>
      <c r="D73" s="35"/>
      <c r="E73" s="84"/>
      <c r="F73" s="30"/>
      <c r="G73" s="30"/>
      <c r="H73" s="36"/>
      <c r="J73" s="19"/>
      <c r="K73" s="19"/>
    </row>
    <row r="74" spans="1:11" ht="42" x14ac:dyDescent="0.3">
      <c r="A74" s="16">
        <v>7.01</v>
      </c>
      <c r="B74" s="16"/>
      <c r="C74" s="15" t="s">
        <v>92</v>
      </c>
      <c r="D74" s="16"/>
      <c r="E74" s="85"/>
      <c r="F74" s="17"/>
      <c r="G74" s="17"/>
      <c r="H74" s="18"/>
      <c r="J74" s="19"/>
      <c r="K74" s="19"/>
    </row>
    <row r="75" spans="1:11" x14ac:dyDescent="0.3">
      <c r="A75" s="22" t="s">
        <v>93</v>
      </c>
      <c r="B75" s="22"/>
      <c r="C75" s="25" t="s">
        <v>159</v>
      </c>
      <c r="D75" s="22" t="s">
        <v>13</v>
      </c>
      <c r="E75" s="82"/>
      <c r="F75" s="23">
        <f>F9</f>
        <v>0</v>
      </c>
      <c r="G75" s="23"/>
      <c r="H75" s="24"/>
      <c r="J75" s="19"/>
      <c r="K75" s="71"/>
    </row>
    <row r="76" spans="1:11" x14ac:dyDescent="0.3">
      <c r="A76" s="22" t="s">
        <v>93</v>
      </c>
      <c r="B76" s="22"/>
      <c r="C76" s="25" t="s">
        <v>95</v>
      </c>
      <c r="D76" s="22" t="s">
        <v>13</v>
      </c>
      <c r="E76" s="82"/>
      <c r="F76" s="23"/>
      <c r="G76" s="23"/>
      <c r="H76" s="24"/>
      <c r="J76" s="19"/>
      <c r="K76" s="19"/>
    </row>
    <row r="77" spans="1:11" ht="112" x14ac:dyDescent="0.3">
      <c r="A77" s="64">
        <v>7.02</v>
      </c>
      <c r="B77" s="64"/>
      <c r="C77" s="21" t="s">
        <v>96</v>
      </c>
      <c r="D77" s="22"/>
      <c r="E77" s="82"/>
      <c r="F77" s="23"/>
      <c r="G77" s="23"/>
      <c r="H77" s="24"/>
      <c r="J77" s="19"/>
      <c r="K77" s="19"/>
    </row>
    <row r="78" spans="1:11" x14ac:dyDescent="0.3">
      <c r="A78" s="64" t="s">
        <v>97</v>
      </c>
      <c r="B78" s="64"/>
      <c r="C78" s="72" t="s">
        <v>98</v>
      </c>
      <c r="D78" s="22" t="s">
        <v>22</v>
      </c>
      <c r="E78" s="82"/>
      <c r="F78" s="23">
        <v>3</v>
      </c>
      <c r="G78" s="23"/>
      <c r="H78" s="24"/>
      <c r="J78" s="72"/>
      <c r="K78" s="19"/>
    </row>
    <row r="79" spans="1:11" x14ac:dyDescent="0.3">
      <c r="A79" s="22" t="s">
        <v>99</v>
      </c>
      <c r="B79" s="22"/>
      <c r="C79" s="72" t="s">
        <v>100</v>
      </c>
      <c r="D79" s="22" t="s">
        <v>22</v>
      </c>
      <c r="E79" s="82"/>
      <c r="F79" s="23">
        <v>1</v>
      </c>
      <c r="G79" s="23"/>
      <c r="H79" s="24"/>
      <c r="J79" s="72"/>
      <c r="K79" s="19"/>
    </row>
    <row r="80" spans="1:11" x14ac:dyDescent="0.3">
      <c r="A80" s="22" t="s">
        <v>101</v>
      </c>
      <c r="B80" s="22"/>
      <c r="C80" s="72" t="s">
        <v>102</v>
      </c>
      <c r="D80" s="22" t="s">
        <v>22</v>
      </c>
      <c r="E80" s="82"/>
      <c r="F80" s="23"/>
      <c r="G80" s="23"/>
      <c r="H80" s="24"/>
      <c r="J80" s="72"/>
      <c r="K80" s="19"/>
    </row>
    <row r="81" spans="1:11" x14ac:dyDescent="0.3">
      <c r="A81" s="22" t="s">
        <v>103</v>
      </c>
      <c r="B81" s="22"/>
      <c r="C81" s="72" t="s">
        <v>104</v>
      </c>
      <c r="D81" s="22" t="s">
        <v>22</v>
      </c>
      <c r="E81" s="82"/>
      <c r="F81" s="23"/>
      <c r="G81" s="23"/>
      <c r="H81" s="24"/>
      <c r="J81" s="72"/>
      <c r="K81" s="19"/>
    </row>
    <row r="82" spans="1:11" x14ac:dyDescent="0.3">
      <c r="A82" s="22" t="s">
        <v>105</v>
      </c>
      <c r="B82" s="22"/>
      <c r="C82" s="72" t="s">
        <v>106</v>
      </c>
      <c r="D82" s="22" t="s">
        <v>22</v>
      </c>
      <c r="E82" s="82"/>
      <c r="F82" s="23"/>
      <c r="G82" s="23"/>
      <c r="H82" s="24"/>
      <c r="J82" s="72"/>
      <c r="K82" s="19"/>
    </row>
    <row r="83" spans="1:11" x14ac:dyDescent="0.3">
      <c r="A83" s="22" t="s">
        <v>107</v>
      </c>
      <c r="B83" s="22"/>
      <c r="C83" s="25" t="s">
        <v>108</v>
      </c>
      <c r="D83" s="22" t="s">
        <v>22</v>
      </c>
      <c r="E83" s="82"/>
      <c r="F83" s="23">
        <v>3</v>
      </c>
      <c r="G83" s="23"/>
      <c r="H83" s="24"/>
      <c r="J83" s="25"/>
      <c r="K83" s="19"/>
    </row>
    <row r="84" spans="1:11" x14ac:dyDescent="0.3">
      <c r="A84" s="22"/>
      <c r="B84" s="22"/>
      <c r="C84" s="25"/>
      <c r="D84" s="22"/>
      <c r="E84" s="82"/>
      <c r="F84" s="23"/>
      <c r="G84" s="23"/>
      <c r="H84" s="24"/>
      <c r="J84" s="72"/>
      <c r="K84" s="19"/>
    </row>
    <row r="85" spans="1:11" x14ac:dyDescent="0.3">
      <c r="A85" s="22"/>
      <c r="B85" s="22"/>
      <c r="C85" s="25"/>
      <c r="D85" s="22"/>
      <c r="E85" s="82"/>
      <c r="F85" s="23"/>
      <c r="G85" s="23"/>
      <c r="H85" s="24"/>
      <c r="J85" s="72"/>
      <c r="K85" s="19"/>
    </row>
    <row r="86" spans="1:11" x14ac:dyDescent="0.3">
      <c r="A86" s="22" t="s">
        <v>109</v>
      </c>
      <c r="B86" s="22"/>
      <c r="C86" s="72" t="s">
        <v>137</v>
      </c>
      <c r="D86" s="22" t="s">
        <v>22</v>
      </c>
      <c r="E86" s="82"/>
      <c r="F86" s="23"/>
      <c r="G86" s="23"/>
      <c r="H86" s="24"/>
      <c r="J86" s="72"/>
      <c r="K86" s="19"/>
    </row>
    <row r="87" spans="1:11" x14ac:dyDescent="0.3">
      <c r="A87" s="22" t="s">
        <v>97</v>
      </c>
      <c r="B87" s="22"/>
      <c r="C87" s="72" t="s">
        <v>133</v>
      </c>
      <c r="D87" s="22" t="s">
        <v>22</v>
      </c>
      <c r="E87" s="82"/>
      <c r="F87" s="23"/>
      <c r="G87" s="23"/>
      <c r="H87" s="24"/>
      <c r="J87" s="72"/>
      <c r="K87" s="19"/>
    </row>
    <row r="88" spans="1:11" ht="112" x14ac:dyDescent="0.3">
      <c r="A88" s="22">
        <v>7.03</v>
      </c>
      <c r="B88" s="22"/>
      <c r="C88" s="21" t="s">
        <v>110</v>
      </c>
      <c r="D88" s="22"/>
      <c r="E88" s="82"/>
      <c r="F88" s="23"/>
      <c r="G88" s="23"/>
      <c r="H88" s="24"/>
      <c r="J88" s="19"/>
      <c r="K88" s="19"/>
    </row>
    <row r="89" spans="1:11" x14ac:dyDescent="0.3">
      <c r="A89" s="22"/>
      <c r="B89" s="22"/>
      <c r="C89" s="21" t="s">
        <v>111</v>
      </c>
      <c r="D89" s="22" t="s">
        <v>40</v>
      </c>
      <c r="E89" s="82"/>
      <c r="F89" s="23"/>
      <c r="G89" s="23"/>
      <c r="H89" s="24"/>
      <c r="J89" s="19"/>
      <c r="K89" s="19"/>
    </row>
    <row r="90" spans="1:11" x14ac:dyDescent="0.3">
      <c r="A90" s="22" t="s">
        <v>112</v>
      </c>
      <c r="B90" s="22"/>
      <c r="C90" s="73" t="s">
        <v>113</v>
      </c>
      <c r="D90" s="22" t="s">
        <v>22</v>
      </c>
      <c r="E90" s="82"/>
      <c r="F90" s="23"/>
      <c r="G90" s="23"/>
      <c r="H90" s="24"/>
      <c r="J90" s="19"/>
      <c r="K90" s="19"/>
    </row>
    <row r="91" spans="1:11" x14ac:dyDescent="0.3">
      <c r="A91" s="22" t="s">
        <v>114</v>
      </c>
      <c r="B91" s="22"/>
      <c r="C91" s="73" t="s">
        <v>115</v>
      </c>
      <c r="D91" s="22" t="s">
        <v>22</v>
      </c>
      <c r="E91" s="82"/>
      <c r="F91" s="23">
        <v>3</v>
      </c>
      <c r="G91" s="23"/>
      <c r="H91" s="24"/>
      <c r="J91" s="19"/>
      <c r="K91" s="19"/>
    </row>
    <row r="92" spans="1:11" x14ac:dyDescent="0.3">
      <c r="A92" s="22"/>
      <c r="B92" s="22"/>
      <c r="C92" s="73" t="s">
        <v>116</v>
      </c>
      <c r="D92" s="22" t="s">
        <v>22</v>
      </c>
      <c r="E92" s="82"/>
      <c r="F92" s="23"/>
      <c r="G92" s="23"/>
      <c r="H92" s="24"/>
      <c r="J92" s="19"/>
      <c r="K92" s="19"/>
    </row>
    <row r="93" spans="1:11" ht="42" x14ac:dyDescent="0.3">
      <c r="A93" s="22">
        <v>7.04</v>
      </c>
      <c r="B93" s="22"/>
      <c r="C93" s="25" t="s">
        <v>117</v>
      </c>
      <c r="D93" s="52"/>
      <c r="E93" s="87"/>
      <c r="F93" s="23"/>
      <c r="G93" s="23"/>
      <c r="H93" s="24"/>
      <c r="J93" s="19"/>
      <c r="K93" s="19"/>
    </row>
    <row r="94" spans="1:11" x14ac:dyDescent="0.3">
      <c r="A94" s="22" t="s">
        <v>118</v>
      </c>
      <c r="B94" s="22"/>
      <c r="C94" s="25" t="s">
        <v>119</v>
      </c>
      <c r="D94" s="22" t="s">
        <v>22</v>
      </c>
      <c r="E94" s="82"/>
      <c r="F94" s="23"/>
      <c r="G94" s="23"/>
      <c r="H94" s="24"/>
      <c r="J94" s="19"/>
      <c r="K94" s="19"/>
    </row>
    <row r="95" spans="1:11" x14ac:dyDescent="0.3">
      <c r="A95" s="22"/>
      <c r="B95" s="22"/>
      <c r="C95" s="25" t="s">
        <v>120</v>
      </c>
      <c r="D95" s="22" t="s">
        <v>22</v>
      </c>
      <c r="E95" s="82"/>
      <c r="F95" s="23"/>
      <c r="G95" s="23"/>
      <c r="H95" s="24"/>
      <c r="J95" s="19"/>
      <c r="K95" s="19"/>
    </row>
    <row r="96" spans="1:11" x14ac:dyDescent="0.3">
      <c r="A96" s="22"/>
      <c r="B96" s="22"/>
      <c r="C96" s="74" t="s">
        <v>121</v>
      </c>
      <c r="D96" s="22" t="s">
        <v>22</v>
      </c>
      <c r="E96" s="82"/>
      <c r="F96" s="23"/>
      <c r="G96" s="23"/>
      <c r="H96" s="24"/>
      <c r="J96" s="19"/>
      <c r="K96" s="19"/>
    </row>
    <row r="97" spans="1:11" ht="42" x14ac:dyDescent="0.3">
      <c r="A97" s="22">
        <v>7.05</v>
      </c>
      <c r="B97" s="22"/>
      <c r="C97" s="25" t="s">
        <v>122</v>
      </c>
      <c r="D97" s="22"/>
      <c r="E97" s="82"/>
      <c r="F97" s="23"/>
      <c r="G97" s="23"/>
      <c r="H97" s="24"/>
      <c r="J97" s="19"/>
      <c r="K97" s="19"/>
    </row>
    <row r="98" spans="1:11" x14ac:dyDescent="0.3">
      <c r="A98" s="22" t="s">
        <v>123</v>
      </c>
      <c r="B98" s="22"/>
      <c r="C98" s="25" t="s">
        <v>124</v>
      </c>
      <c r="D98" s="22" t="s">
        <v>40</v>
      </c>
      <c r="E98" s="82"/>
      <c r="F98" s="26"/>
      <c r="G98" s="23"/>
      <c r="H98" s="24"/>
      <c r="J98" s="19"/>
      <c r="K98" s="19"/>
    </row>
    <row r="99" spans="1:11" x14ac:dyDescent="0.3">
      <c r="A99" s="22"/>
      <c r="B99" s="22"/>
      <c r="C99" s="25" t="s">
        <v>125</v>
      </c>
      <c r="D99" s="22" t="s">
        <v>40</v>
      </c>
      <c r="E99" s="82"/>
      <c r="F99" s="23"/>
      <c r="G99" s="23"/>
      <c r="H99" s="24"/>
      <c r="J99" s="19"/>
      <c r="K99" s="19"/>
    </row>
    <row r="100" spans="1:11" x14ac:dyDescent="0.3">
      <c r="A100" s="22"/>
      <c r="B100" s="22"/>
      <c r="C100" s="25" t="s">
        <v>126</v>
      </c>
      <c r="D100" s="22" t="s">
        <v>40</v>
      </c>
      <c r="E100" s="82"/>
      <c r="F100" s="26"/>
      <c r="G100" s="23"/>
      <c r="H100" s="24"/>
      <c r="J100" s="19"/>
      <c r="K100" s="19"/>
    </row>
    <row r="101" spans="1:11" x14ac:dyDescent="0.3">
      <c r="A101" s="22"/>
      <c r="B101" s="22"/>
      <c r="C101" s="25" t="s">
        <v>127</v>
      </c>
      <c r="D101" s="22" t="s">
        <v>40</v>
      </c>
      <c r="E101" s="82"/>
      <c r="F101" s="26"/>
      <c r="G101" s="23"/>
      <c r="H101" s="24"/>
      <c r="J101" s="19"/>
      <c r="K101" s="19"/>
    </row>
    <row r="102" spans="1:11" ht="112" x14ac:dyDescent="0.3">
      <c r="A102" s="22">
        <v>7.06</v>
      </c>
      <c r="B102" s="63"/>
      <c r="C102" s="25" t="s">
        <v>128</v>
      </c>
      <c r="D102" s="22"/>
      <c r="E102" s="82"/>
      <c r="F102" s="23"/>
      <c r="G102" s="23"/>
      <c r="H102" s="24"/>
      <c r="J102" s="19"/>
      <c r="K102" s="19"/>
    </row>
    <row r="103" spans="1:11" x14ac:dyDescent="0.3">
      <c r="A103" s="63" t="s">
        <v>129</v>
      </c>
      <c r="B103" s="63"/>
      <c r="C103" s="25" t="s">
        <v>130</v>
      </c>
      <c r="D103" s="22" t="s">
        <v>22</v>
      </c>
      <c r="E103" s="82"/>
      <c r="F103" s="23"/>
      <c r="G103" s="23"/>
      <c r="H103" s="24"/>
      <c r="J103" s="19"/>
      <c r="K103" s="19"/>
    </row>
    <row r="104" spans="1:11" x14ac:dyDescent="0.3">
      <c r="A104" s="63"/>
      <c r="B104" s="63"/>
      <c r="C104" s="25" t="s">
        <v>131</v>
      </c>
      <c r="D104" s="22" t="s">
        <v>22</v>
      </c>
      <c r="E104" s="82"/>
      <c r="F104" s="23"/>
      <c r="G104" s="23"/>
      <c r="H104" s="24"/>
      <c r="J104" s="19"/>
      <c r="K104" s="19"/>
    </row>
    <row r="106" spans="1:11" x14ac:dyDescent="0.3">
      <c r="F106"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33C7-26C1-4F96-A6AB-CB971181D4D4}">
  <dimension ref="A1:K106"/>
  <sheetViews>
    <sheetView zoomScaleNormal="100" workbookViewId="0">
      <selection activeCell="G7" sqref="G7:H107"/>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9.1796875" style="78"/>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142</v>
      </c>
      <c r="B1" s="157"/>
      <c r="C1" s="157"/>
      <c r="D1" s="157"/>
      <c r="E1" s="157"/>
      <c r="F1" s="157"/>
      <c r="G1" s="157"/>
      <c r="H1" s="157"/>
    </row>
    <row r="2" spans="1:11" ht="18" customHeight="1" x14ac:dyDescent="0.3">
      <c r="A2" s="2"/>
      <c r="B2" s="2"/>
      <c r="C2" s="2"/>
      <c r="D2" s="2"/>
      <c r="E2" s="77"/>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9" t="s">
        <v>162</v>
      </c>
      <c r="F5" s="6" t="s">
        <v>4</v>
      </c>
      <c r="G5" s="8" t="s">
        <v>5</v>
      </c>
      <c r="H5" s="8" t="s">
        <v>6</v>
      </c>
    </row>
    <row r="6" spans="1:11" x14ac:dyDescent="0.3">
      <c r="A6" s="9" t="s">
        <v>7</v>
      </c>
      <c r="B6" s="9"/>
      <c r="C6" s="10"/>
      <c r="D6" s="11"/>
      <c r="E6" s="80"/>
      <c r="F6" s="12"/>
      <c r="G6" s="13"/>
      <c r="H6" s="13"/>
    </row>
    <row r="7" spans="1:11" ht="76.5" customHeight="1" x14ac:dyDescent="0.3">
      <c r="A7" s="14">
        <v>1.01</v>
      </c>
      <c r="B7" s="14"/>
      <c r="C7" s="15" t="s">
        <v>8</v>
      </c>
      <c r="D7" s="16" t="s">
        <v>9</v>
      </c>
      <c r="E7" s="85"/>
      <c r="F7" s="17"/>
      <c r="G7" s="17"/>
      <c r="H7" s="18"/>
      <c r="J7" s="19"/>
      <c r="K7" s="19"/>
    </row>
    <row r="8" spans="1:11" ht="56" x14ac:dyDescent="0.3">
      <c r="A8" s="20">
        <v>1.02</v>
      </c>
      <c r="B8" s="20"/>
      <c r="C8" s="21" t="s">
        <v>10</v>
      </c>
      <c r="D8" s="22"/>
      <c r="E8" s="82"/>
      <c r="F8" s="23"/>
      <c r="G8" s="23"/>
      <c r="H8" s="24"/>
      <c r="J8" s="19"/>
      <c r="K8" s="19"/>
    </row>
    <row r="9" spans="1:11" x14ac:dyDescent="0.3">
      <c r="A9" s="20" t="s">
        <v>11</v>
      </c>
      <c r="B9" s="20"/>
      <c r="C9" s="25" t="s">
        <v>12</v>
      </c>
      <c r="D9" s="22" t="s">
        <v>13</v>
      </c>
      <c r="E9" s="82"/>
      <c r="F9" s="23"/>
      <c r="G9" s="23"/>
      <c r="H9" s="24"/>
      <c r="J9" s="19"/>
      <c r="K9" s="19"/>
    </row>
    <row r="10" spans="1:11" x14ac:dyDescent="0.3">
      <c r="A10" s="20" t="s">
        <v>14</v>
      </c>
      <c r="B10" s="20"/>
      <c r="C10" s="25" t="s">
        <v>15</v>
      </c>
      <c r="D10" s="22" t="s">
        <v>16</v>
      </c>
      <c r="E10" s="82"/>
      <c r="F10" s="23"/>
      <c r="G10" s="23"/>
      <c r="H10" s="24"/>
      <c r="J10" s="19"/>
      <c r="K10" s="19"/>
    </row>
    <row r="11" spans="1:11" x14ac:dyDescent="0.3">
      <c r="A11" s="20" t="s">
        <v>17</v>
      </c>
      <c r="B11" s="20"/>
      <c r="C11" s="25" t="s">
        <v>18</v>
      </c>
      <c r="D11" s="22" t="s">
        <v>16</v>
      </c>
      <c r="E11" s="82"/>
      <c r="F11" s="26"/>
      <c r="G11" s="23"/>
      <c r="H11" s="24"/>
      <c r="J11" s="19"/>
      <c r="K11" s="19"/>
    </row>
    <row r="12" spans="1:11" x14ac:dyDescent="0.3">
      <c r="A12" s="20" t="s">
        <v>17</v>
      </c>
      <c r="B12" s="20"/>
      <c r="C12" s="25" t="s">
        <v>19</v>
      </c>
      <c r="D12" s="22" t="s">
        <v>13</v>
      </c>
      <c r="E12" s="82"/>
      <c r="F12" s="23"/>
      <c r="G12" s="23"/>
      <c r="H12" s="24"/>
      <c r="J12" s="19"/>
      <c r="K12" s="19"/>
    </row>
    <row r="13" spans="1:11" x14ac:dyDescent="0.3">
      <c r="A13" s="20" t="s">
        <v>20</v>
      </c>
      <c r="B13" s="20"/>
      <c r="C13" s="25" t="s">
        <v>21</v>
      </c>
      <c r="D13" s="22" t="s">
        <v>22</v>
      </c>
      <c r="E13" s="82"/>
      <c r="F13" s="23"/>
      <c r="G13" s="23"/>
      <c r="H13" s="24"/>
      <c r="J13" s="19"/>
      <c r="K13" s="19"/>
    </row>
    <row r="14" spans="1:11" x14ac:dyDescent="0.3">
      <c r="A14" s="20" t="s">
        <v>23</v>
      </c>
      <c r="B14" s="20"/>
      <c r="C14" s="25" t="s">
        <v>24</v>
      </c>
      <c r="D14" s="22" t="s">
        <v>22</v>
      </c>
      <c r="E14" s="82"/>
      <c r="F14" s="23"/>
      <c r="G14" s="23"/>
      <c r="H14" s="24"/>
      <c r="J14" s="19"/>
      <c r="K14" s="19"/>
    </row>
    <row r="15" spans="1:11" x14ac:dyDescent="0.3">
      <c r="A15" s="27"/>
      <c r="B15" s="27"/>
      <c r="C15" s="28" t="s">
        <v>25</v>
      </c>
      <c r="D15" s="29"/>
      <c r="E15" s="83"/>
      <c r="F15" s="30"/>
      <c r="G15" s="30"/>
      <c r="H15" s="31"/>
      <c r="I15" s="32"/>
      <c r="J15" s="19"/>
      <c r="K15" s="19"/>
    </row>
    <row r="16" spans="1:11" x14ac:dyDescent="0.3">
      <c r="A16" s="33" t="s">
        <v>26</v>
      </c>
      <c r="B16" s="33"/>
      <c r="C16" s="34"/>
      <c r="D16" s="35"/>
      <c r="E16" s="84"/>
      <c r="F16" s="30"/>
      <c r="G16" s="30"/>
      <c r="H16" s="36"/>
      <c r="J16" s="19"/>
      <c r="K16" s="19"/>
    </row>
    <row r="17" spans="1:11" ht="56" x14ac:dyDescent="0.3">
      <c r="A17" s="14" t="s">
        <v>27</v>
      </c>
      <c r="B17" s="14"/>
      <c r="C17" s="37" t="s">
        <v>28</v>
      </c>
      <c r="D17" s="16" t="s">
        <v>16</v>
      </c>
      <c r="E17" s="85"/>
      <c r="F17" s="38">
        <f>81*0.5</f>
        <v>40.5</v>
      </c>
      <c r="G17" s="17"/>
      <c r="H17" s="18"/>
      <c r="J17" s="19"/>
      <c r="K17" s="19"/>
    </row>
    <row r="18" spans="1:11" ht="70" x14ac:dyDescent="0.3">
      <c r="A18" s="20" t="s">
        <v>29</v>
      </c>
      <c r="B18" s="20"/>
      <c r="C18" s="39" t="s">
        <v>30</v>
      </c>
      <c r="D18" s="22" t="s">
        <v>16</v>
      </c>
      <c r="E18" s="82"/>
      <c r="F18" s="26"/>
      <c r="G18" s="23"/>
      <c r="H18" s="24"/>
      <c r="J18" s="19"/>
      <c r="K18" s="19"/>
    </row>
    <row r="19" spans="1:11" ht="70" x14ac:dyDescent="0.3">
      <c r="A19" s="20" t="s">
        <v>29</v>
      </c>
      <c r="B19" s="20"/>
      <c r="C19" s="39" t="s">
        <v>31</v>
      </c>
      <c r="D19" s="22" t="s">
        <v>16</v>
      </c>
      <c r="E19" s="82"/>
      <c r="F19" s="26"/>
      <c r="G19" s="23"/>
      <c r="H19" s="24"/>
      <c r="J19" s="19"/>
      <c r="K19" s="19"/>
    </row>
    <row r="20" spans="1:11" ht="42" x14ac:dyDescent="0.3">
      <c r="A20" s="20">
        <v>2.02</v>
      </c>
      <c r="B20" s="20"/>
      <c r="C20" s="25" t="s">
        <v>32</v>
      </c>
      <c r="D20" s="22" t="s">
        <v>16</v>
      </c>
      <c r="E20" s="82"/>
      <c r="F20" s="26"/>
      <c r="G20" s="23"/>
      <c r="H20" s="24"/>
      <c r="J20" s="19"/>
      <c r="K20" s="19"/>
    </row>
    <row r="21" spans="1:11" ht="56" x14ac:dyDescent="0.3">
      <c r="A21" s="20">
        <v>2.0299999999999998</v>
      </c>
      <c r="B21" s="20"/>
      <c r="C21" s="39" t="s">
        <v>33</v>
      </c>
      <c r="D21" s="22" t="s">
        <v>16</v>
      </c>
      <c r="E21" s="82"/>
      <c r="F21" s="26"/>
      <c r="G21" s="23"/>
      <c r="H21" s="24"/>
      <c r="J21" s="19"/>
      <c r="K21" s="19"/>
    </row>
    <row r="22" spans="1:11" ht="42" x14ac:dyDescent="0.3">
      <c r="A22" s="20">
        <v>2.04</v>
      </c>
      <c r="B22" s="20"/>
      <c r="C22" s="39" t="s">
        <v>34</v>
      </c>
      <c r="D22" s="22" t="s">
        <v>16</v>
      </c>
      <c r="E22" s="82"/>
      <c r="F22" s="26">
        <f>81*0.5</f>
        <v>40.5</v>
      </c>
      <c r="G22" s="23"/>
      <c r="H22" s="24"/>
      <c r="J22" s="19"/>
      <c r="K22" s="19"/>
    </row>
    <row r="23" spans="1:11" ht="42" x14ac:dyDescent="0.3">
      <c r="A23" s="20">
        <v>2.0499999999999998</v>
      </c>
      <c r="B23" s="20"/>
      <c r="C23" s="39" t="s">
        <v>35</v>
      </c>
      <c r="D23" s="22" t="s">
        <v>16</v>
      </c>
      <c r="E23" s="82"/>
      <c r="F23" s="26"/>
      <c r="G23" s="23"/>
      <c r="H23" s="24"/>
      <c r="J23" s="19"/>
      <c r="K23" s="19"/>
    </row>
    <row r="24" spans="1:11" ht="42" x14ac:dyDescent="0.3">
      <c r="A24" s="20">
        <v>2.06</v>
      </c>
      <c r="B24" s="20"/>
      <c r="C24" s="39" t="s">
        <v>36</v>
      </c>
      <c r="D24" s="22" t="s">
        <v>16</v>
      </c>
      <c r="E24" s="82"/>
      <c r="F24" s="26"/>
      <c r="G24" s="23"/>
      <c r="H24" s="24"/>
      <c r="J24" s="19"/>
      <c r="K24" s="19"/>
    </row>
    <row r="25" spans="1:11" x14ac:dyDescent="0.3">
      <c r="A25" s="20"/>
      <c r="B25" s="20"/>
      <c r="C25" s="39" t="s">
        <v>37</v>
      </c>
      <c r="D25" s="22" t="s">
        <v>38</v>
      </c>
      <c r="E25" s="82"/>
      <c r="F25" s="23"/>
      <c r="G25" s="23"/>
      <c r="H25" s="24"/>
      <c r="J25" s="19"/>
      <c r="K25" s="19"/>
    </row>
    <row r="26" spans="1:11" ht="42" x14ac:dyDescent="0.3">
      <c r="A26" s="20">
        <v>2.0699999999999998</v>
      </c>
      <c r="B26" s="20"/>
      <c r="C26" s="25" t="s">
        <v>39</v>
      </c>
      <c r="D26" s="22" t="s">
        <v>40</v>
      </c>
      <c r="E26" s="82"/>
      <c r="F26" s="23"/>
      <c r="G26" s="23"/>
      <c r="H26" s="24"/>
      <c r="J26" s="19"/>
      <c r="K26" s="19"/>
    </row>
    <row r="27" spans="1:11" ht="28" x14ac:dyDescent="0.3">
      <c r="A27" s="20">
        <v>2.08</v>
      </c>
      <c r="B27" s="20"/>
      <c r="C27" s="25" t="s">
        <v>41</v>
      </c>
      <c r="D27" s="22" t="s">
        <v>38</v>
      </c>
      <c r="E27" s="82"/>
      <c r="F27" s="23"/>
      <c r="G27" s="23"/>
      <c r="H27" s="24"/>
      <c r="J27" s="19"/>
      <c r="K27" s="19"/>
    </row>
    <row r="28" spans="1:11" ht="28" x14ac:dyDescent="0.3">
      <c r="A28" s="20">
        <v>2.09</v>
      </c>
      <c r="B28" s="20"/>
      <c r="C28" s="25" t="s">
        <v>42</v>
      </c>
      <c r="D28" s="22" t="s">
        <v>38</v>
      </c>
      <c r="E28" s="82"/>
      <c r="F28" s="26"/>
      <c r="G28" s="23"/>
      <c r="H28" s="24"/>
      <c r="J28" s="19"/>
      <c r="K28" s="19"/>
    </row>
    <row r="29" spans="1:11" ht="42" x14ac:dyDescent="0.3">
      <c r="A29" s="20">
        <v>2.09</v>
      </c>
      <c r="B29" s="20"/>
      <c r="C29" s="25" t="s">
        <v>43</v>
      </c>
      <c r="D29" s="22" t="s">
        <v>16</v>
      </c>
      <c r="E29" s="82"/>
      <c r="F29" s="23"/>
      <c r="G29" s="23"/>
      <c r="H29" s="24"/>
      <c r="J29" s="19"/>
      <c r="K29" s="19"/>
    </row>
    <row r="30" spans="1:11" ht="70" x14ac:dyDescent="0.3">
      <c r="A30" s="20">
        <v>2.1</v>
      </c>
      <c r="B30" s="20"/>
      <c r="C30" s="25" t="s">
        <v>44</v>
      </c>
      <c r="D30" s="22" t="s">
        <v>16</v>
      </c>
      <c r="E30" s="82"/>
      <c r="F30" s="23"/>
      <c r="G30" s="23"/>
      <c r="H30" s="24"/>
      <c r="J30" s="19"/>
      <c r="K30" s="19"/>
    </row>
    <row r="31" spans="1:11" ht="70" x14ac:dyDescent="0.3">
      <c r="A31" s="40">
        <v>2.1</v>
      </c>
      <c r="B31" s="20"/>
      <c r="C31" s="39" t="s">
        <v>45</v>
      </c>
      <c r="D31" s="22" t="s">
        <v>16</v>
      </c>
      <c r="E31" s="82"/>
      <c r="F31" s="23"/>
      <c r="G31" s="23"/>
      <c r="H31" s="24"/>
      <c r="J31" s="19"/>
      <c r="K31" s="19"/>
    </row>
    <row r="32" spans="1:11" x14ac:dyDescent="0.3">
      <c r="A32" s="41">
        <v>2.1</v>
      </c>
      <c r="B32" s="42"/>
      <c r="C32" s="43" t="s">
        <v>46</v>
      </c>
      <c r="D32" s="44" t="s">
        <v>16</v>
      </c>
      <c r="E32" s="86"/>
      <c r="F32" s="45"/>
      <c r="G32" s="45"/>
      <c r="H32" s="46"/>
      <c r="J32" s="19"/>
      <c r="K32" s="19"/>
    </row>
    <row r="33" spans="1:11" ht="15.75" customHeight="1" x14ac:dyDescent="0.3">
      <c r="A33" s="27"/>
      <c r="B33" s="27"/>
      <c r="C33" s="28" t="s">
        <v>25</v>
      </c>
      <c r="D33" s="29"/>
      <c r="E33" s="83"/>
      <c r="F33" s="30"/>
      <c r="G33" s="30"/>
      <c r="H33" s="31"/>
      <c r="I33" s="32"/>
      <c r="J33" s="19"/>
      <c r="K33" s="19"/>
    </row>
    <row r="34" spans="1:11" x14ac:dyDescent="0.3">
      <c r="A34" s="33" t="s">
        <v>47</v>
      </c>
      <c r="B34" s="33"/>
      <c r="C34" s="34"/>
      <c r="D34" s="35"/>
      <c r="E34" s="84"/>
      <c r="F34" s="30"/>
      <c r="G34" s="30"/>
      <c r="H34" s="36"/>
      <c r="J34" s="19"/>
      <c r="K34" s="19"/>
    </row>
    <row r="35" spans="1:11" ht="56" x14ac:dyDescent="0.3">
      <c r="A35" s="14">
        <v>3.01</v>
      </c>
      <c r="B35" s="47" t="s">
        <v>48</v>
      </c>
      <c r="C35" s="48" t="s">
        <v>49</v>
      </c>
      <c r="D35" s="16" t="s">
        <v>16</v>
      </c>
      <c r="E35" s="85"/>
      <c r="F35" s="38">
        <f>81*0.2</f>
        <v>16.2</v>
      </c>
      <c r="G35" s="17"/>
      <c r="H35" s="18"/>
      <c r="J35" s="19"/>
      <c r="K35" s="19"/>
    </row>
    <row r="36" spans="1:11" x14ac:dyDescent="0.3">
      <c r="A36" s="20">
        <v>3.02</v>
      </c>
      <c r="B36" s="49" t="s">
        <v>48</v>
      </c>
      <c r="C36" s="21" t="s">
        <v>50</v>
      </c>
      <c r="D36" s="22" t="s">
        <v>16</v>
      </c>
      <c r="E36" s="82"/>
      <c r="F36" s="23"/>
      <c r="G36" s="23"/>
      <c r="H36" s="24"/>
      <c r="J36" s="19"/>
      <c r="K36" s="19"/>
    </row>
    <row r="37" spans="1:11" x14ac:dyDescent="0.3">
      <c r="A37" s="20">
        <v>3.03</v>
      </c>
      <c r="B37" s="49"/>
      <c r="C37" s="21" t="s">
        <v>51</v>
      </c>
      <c r="D37" s="22" t="s">
        <v>38</v>
      </c>
      <c r="E37" s="82"/>
      <c r="F37" s="26"/>
      <c r="G37" s="23"/>
      <c r="H37" s="24"/>
      <c r="J37" s="19"/>
      <c r="K37" s="19"/>
    </row>
    <row r="38" spans="1:11" x14ac:dyDescent="0.3">
      <c r="A38" s="20"/>
      <c r="B38" s="49"/>
      <c r="C38" s="21" t="s">
        <v>52</v>
      </c>
      <c r="D38" s="22" t="s">
        <v>38</v>
      </c>
      <c r="E38" s="82"/>
      <c r="F38" s="23"/>
      <c r="G38" s="23"/>
      <c r="H38" s="24"/>
      <c r="J38" s="19"/>
      <c r="K38" s="19"/>
    </row>
    <row r="39" spans="1:11" ht="28" x14ac:dyDescent="0.3">
      <c r="A39" s="20">
        <v>3.04</v>
      </c>
      <c r="B39" s="49"/>
      <c r="C39" s="21" t="s">
        <v>53</v>
      </c>
      <c r="D39" s="22" t="s">
        <v>38</v>
      </c>
      <c r="E39" s="82"/>
      <c r="F39" s="23"/>
      <c r="G39" s="23"/>
      <c r="H39" s="24"/>
      <c r="J39" s="19"/>
      <c r="K39" s="19"/>
    </row>
    <row r="40" spans="1:11" ht="42" x14ac:dyDescent="0.3">
      <c r="A40" s="20">
        <v>3.05</v>
      </c>
      <c r="B40" s="20"/>
      <c r="C40" s="21" t="s">
        <v>54</v>
      </c>
      <c r="D40" s="22" t="s">
        <v>16</v>
      </c>
      <c r="E40" s="82"/>
      <c r="F40" s="26">
        <f>81*0.25</f>
        <v>20.25</v>
      </c>
      <c r="G40" s="23"/>
      <c r="H40" s="24"/>
      <c r="J40" s="19"/>
      <c r="K40" s="19"/>
    </row>
    <row r="41" spans="1:11" x14ac:dyDescent="0.3">
      <c r="A41" s="27"/>
      <c r="B41" s="27"/>
      <c r="C41" s="28" t="s">
        <v>25</v>
      </c>
      <c r="D41" s="29"/>
      <c r="E41" s="83"/>
      <c r="F41" s="30"/>
      <c r="G41" s="30"/>
      <c r="H41" s="31"/>
      <c r="I41" s="32"/>
      <c r="J41" s="19"/>
      <c r="K41" s="19"/>
    </row>
    <row r="42" spans="1:11" x14ac:dyDescent="0.3">
      <c r="A42" s="33" t="s">
        <v>55</v>
      </c>
      <c r="B42" s="33"/>
      <c r="C42" s="34"/>
      <c r="D42" s="35"/>
      <c r="E42" s="84"/>
      <c r="F42" s="30"/>
      <c r="G42" s="30"/>
      <c r="H42" s="36"/>
      <c r="J42" s="19"/>
      <c r="K42" s="19"/>
    </row>
    <row r="43" spans="1:11" ht="56" x14ac:dyDescent="0.3">
      <c r="A43" s="50">
        <v>4.01</v>
      </c>
      <c r="B43" s="50"/>
      <c r="C43" s="15" t="s">
        <v>56</v>
      </c>
      <c r="D43" s="16" t="s">
        <v>40</v>
      </c>
      <c r="E43" s="85"/>
      <c r="F43" s="38">
        <v>81</v>
      </c>
      <c r="G43" s="17"/>
      <c r="H43" s="18"/>
      <c r="J43" s="19"/>
      <c r="K43" s="19"/>
    </row>
    <row r="44" spans="1:11" ht="56" x14ac:dyDescent="0.3">
      <c r="A44" s="51">
        <v>4.0199999999999996</v>
      </c>
      <c r="B44" s="51"/>
      <c r="C44" s="21" t="s">
        <v>57</v>
      </c>
      <c r="D44" s="52"/>
      <c r="E44" s="87"/>
      <c r="F44" s="23"/>
      <c r="G44" s="23"/>
      <c r="H44" s="24"/>
      <c r="J44" s="19"/>
      <c r="K44" s="19"/>
    </row>
    <row r="45" spans="1:11" x14ac:dyDescent="0.3">
      <c r="A45" s="53" t="s">
        <v>58</v>
      </c>
      <c r="B45" s="53"/>
      <c r="C45" s="21" t="s">
        <v>59</v>
      </c>
      <c r="D45" s="22" t="s">
        <v>40</v>
      </c>
      <c r="E45" s="82"/>
      <c r="F45" s="26">
        <v>81</v>
      </c>
      <c r="G45" s="23"/>
      <c r="H45" s="24"/>
      <c r="J45" s="19"/>
      <c r="K45" s="19"/>
    </row>
    <row r="46" spans="1:11" x14ac:dyDescent="0.3">
      <c r="A46" s="53" t="s">
        <v>60</v>
      </c>
      <c r="B46" s="53"/>
      <c r="C46" s="25" t="s">
        <v>61</v>
      </c>
      <c r="D46" s="22" t="s">
        <v>40</v>
      </c>
      <c r="E46" s="82">
        <v>2520</v>
      </c>
      <c r="F46" s="26">
        <v>81</v>
      </c>
      <c r="G46" s="23"/>
      <c r="H46" s="24"/>
      <c r="J46" s="19"/>
      <c r="K46" s="19"/>
    </row>
    <row r="47" spans="1:11" ht="42" x14ac:dyDescent="0.3">
      <c r="A47" s="51">
        <v>4.0299999999999994</v>
      </c>
      <c r="B47" s="51"/>
      <c r="C47" s="21" t="s">
        <v>62</v>
      </c>
      <c r="D47" s="22" t="s">
        <v>16</v>
      </c>
      <c r="E47" s="82"/>
      <c r="F47" s="23"/>
      <c r="G47" s="23"/>
      <c r="H47" s="24"/>
      <c r="J47" s="19"/>
      <c r="K47" s="19"/>
    </row>
    <row r="48" spans="1:11" ht="42" x14ac:dyDescent="0.3">
      <c r="A48" s="51">
        <v>4.0399999999999991</v>
      </c>
      <c r="B48" s="51"/>
      <c r="C48" s="21" t="s">
        <v>63</v>
      </c>
      <c r="D48" s="22" t="s">
        <v>16</v>
      </c>
      <c r="E48" s="82"/>
      <c r="F48" s="23"/>
      <c r="G48" s="23"/>
      <c r="H48" s="24"/>
      <c r="J48" s="19"/>
      <c r="K48" s="19"/>
    </row>
    <row r="49" spans="1:11" ht="42" x14ac:dyDescent="0.3">
      <c r="A49" s="51">
        <v>4.05</v>
      </c>
      <c r="B49" s="51"/>
      <c r="C49" s="21" t="s">
        <v>64</v>
      </c>
      <c r="D49" s="22" t="s">
        <v>16</v>
      </c>
      <c r="E49" s="82">
        <v>69</v>
      </c>
      <c r="F49" s="26">
        <f>81*0.05</f>
        <v>4.05</v>
      </c>
      <c r="G49" s="23"/>
      <c r="H49" s="24"/>
      <c r="J49" s="19"/>
      <c r="K49" s="19"/>
    </row>
    <row r="50" spans="1:11" ht="42" x14ac:dyDescent="0.3">
      <c r="A50" s="51">
        <v>4.0599999999999996</v>
      </c>
      <c r="B50" s="51"/>
      <c r="C50" s="21" t="s">
        <v>65</v>
      </c>
      <c r="D50" s="22" t="s">
        <v>16</v>
      </c>
      <c r="E50" s="82">
        <v>57</v>
      </c>
      <c r="F50" s="26">
        <f>81*0.04</f>
        <v>3.24</v>
      </c>
      <c r="G50" s="23"/>
      <c r="H50" s="24"/>
      <c r="J50" s="19"/>
      <c r="K50" s="19"/>
    </row>
    <row r="51" spans="1:11" x14ac:dyDescent="0.3">
      <c r="A51" s="54"/>
      <c r="B51" s="55"/>
      <c r="C51" s="56"/>
      <c r="D51" s="57"/>
      <c r="E51" s="88"/>
      <c r="F51" s="58"/>
      <c r="G51" s="58"/>
      <c r="H51" s="59"/>
      <c r="J51" s="19"/>
      <c r="K51" s="19"/>
    </row>
    <row r="52" spans="1:11" x14ac:dyDescent="0.3">
      <c r="A52" s="27"/>
      <c r="B52" s="27"/>
      <c r="C52" s="28" t="s">
        <v>25</v>
      </c>
      <c r="D52" s="29"/>
      <c r="E52" s="83"/>
      <c r="F52" s="30"/>
      <c r="G52" s="30"/>
      <c r="H52" s="31"/>
      <c r="I52" s="32"/>
      <c r="J52" s="19"/>
      <c r="K52" s="19"/>
    </row>
    <row r="53" spans="1:11" hidden="1" x14ac:dyDescent="0.3">
      <c r="A53" s="60" t="s">
        <v>66</v>
      </c>
      <c r="B53" s="60"/>
      <c r="C53" s="34"/>
      <c r="D53" s="35"/>
      <c r="E53" s="84"/>
      <c r="F53" s="30"/>
      <c r="G53" s="30"/>
      <c r="H53" s="36"/>
      <c r="J53" s="19"/>
      <c r="K53" s="19"/>
    </row>
    <row r="54" spans="1:11" ht="56" hidden="1" x14ac:dyDescent="0.3">
      <c r="A54" s="61">
        <v>6.01</v>
      </c>
      <c r="B54" s="62"/>
      <c r="C54" s="15" t="s">
        <v>67</v>
      </c>
      <c r="D54" s="16" t="s">
        <v>16</v>
      </c>
      <c r="E54" s="85"/>
      <c r="F54" s="17"/>
      <c r="G54" s="17"/>
      <c r="H54" s="18"/>
      <c r="J54" s="19"/>
      <c r="K54" s="19"/>
    </row>
    <row r="55" spans="1:11" ht="42" hidden="1" x14ac:dyDescent="0.3">
      <c r="A55" s="63">
        <v>6.02</v>
      </c>
      <c r="B55" s="63"/>
      <c r="C55" s="25" t="s">
        <v>68</v>
      </c>
      <c r="D55" s="22"/>
      <c r="E55" s="82"/>
      <c r="F55" s="23"/>
      <c r="G55" s="23"/>
      <c r="H55" s="24"/>
      <c r="J55" s="19"/>
      <c r="K55" s="19"/>
    </row>
    <row r="56" spans="1:11" hidden="1" x14ac:dyDescent="0.3">
      <c r="A56" s="64" t="s">
        <v>69</v>
      </c>
      <c r="B56" s="64"/>
      <c r="C56" s="25" t="s">
        <v>70</v>
      </c>
      <c r="D56" s="22" t="s">
        <v>16</v>
      </c>
      <c r="E56" s="82"/>
      <c r="F56" s="26"/>
      <c r="G56" s="23"/>
      <c r="H56" s="24"/>
      <c r="J56" s="19"/>
      <c r="K56" s="19"/>
    </row>
    <row r="57" spans="1:11" hidden="1" x14ac:dyDescent="0.3">
      <c r="A57" s="64"/>
      <c r="B57" s="64"/>
      <c r="C57" s="25" t="s">
        <v>71</v>
      </c>
      <c r="D57" s="22" t="s">
        <v>16</v>
      </c>
      <c r="E57" s="82"/>
      <c r="F57" s="26"/>
      <c r="G57" s="23"/>
      <c r="H57" s="24"/>
      <c r="J57" s="19"/>
      <c r="K57" s="19"/>
    </row>
    <row r="58" spans="1:11" hidden="1" x14ac:dyDescent="0.3">
      <c r="A58" s="64" t="s">
        <v>72</v>
      </c>
      <c r="B58" s="64"/>
      <c r="C58" s="25" t="s">
        <v>73</v>
      </c>
      <c r="D58" s="22" t="s">
        <v>16</v>
      </c>
      <c r="E58" s="82"/>
      <c r="F58" s="26"/>
      <c r="G58" s="23"/>
      <c r="H58" s="24"/>
      <c r="J58" s="19"/>
      <c r="K58" s="19"/>
    </row>
    <row r="59" spans="1:11" ht="28" hidden="1" x14ac:dyDescent="0.3">
      <c r="A59" s="64" t="s">
        <v>74</v>
      </c>
      <c r="B59" s="64"/>
      <c r="C59" s="21" t="s">
        <v>75</v>
      </c>
      <c r="D59" s="22" t="s">
        <v>76</v>
      </c>
      <c r="E59" s="82"/>
      <c r="F59" s="26"/>
      <c r="G59" s="23"/>
      <c r="H59" s="24"/>
      <c r="J59" s="19"/>
      <c r="K59" s="19"/>
    </row>
    <row r="60" spans="1:11" hidden="1" x14ac:dyDescent="0.3">
      <c r="A60" s="64" t="s">
        <v>77</v>
      </c>
      <c r="B60" s="64"/>
      <c r="C60" s="21" t="s">
        <v>78</v>
      </c>
      <c r="D60" s="22" t="s">
        <v>13</v>
      </c>
      <c r="E60" s="82"/>
      <c r="F60" s="23"/>
      <c r="G60" s="23"/>
      <c r="H60" s="24"/>
      <c r="J60" s="19"/>
      <c r="K60" s="19"/>
    </row>
    <row r="61" spans="1:11" hidden="1" x14ac:dyDescent="0.3">
      <c r="A61" s="64" t="s">
        <v>79</v>
      </c>
      <c r="B61" s="64"/>
      <c r="C61" s="21" t="s">
        <v>80</v>
      </c>
      <c r="D61" s="22" t="s">
        <v>16</v>
      </c>
      <c r="E61" s="82"/>
      <c r="F61" s="23"/>
      <c r="G61" s="23"/>
      <c r="H61" s="24"/>
      <c r="J61" s="19"/>
      <c r="K61" s="19"/>
    </row>
    <row r="62" spans="1:11" hidden="1" x14ac:dyDescent="0.3">
      <c r="A62" s="64" t="s">
        <v>81</v>
      </c>
      <c r="B62" s="64"/>
      <c r="C62" s="21" t="s">
        <v>82</v>
      </c>
      <c r="D62" s="22" t="s">
        <v>13</v>
      </c>
      <c r="E62" s="82"/>
      <c r="F62" s="23"/>
      <c r="G62" s="23"/>
      <c r="H62" s="24"/>
      <c r="J62" s="19"/>
      <c r="K62" s="19"/>
    </row>
    <row r="63" spans="1:11" ht="28" hidden="1" x14ac:dyDescent="0.3">
      <c r="A63" s="63">
        <f>A55+0.01</f>
        <v>6.0299999999999994</v>
      </c>
      <c r="B63" s="64"/>
      <c r="C63" s="25" t="s">
        <v>83</v>
      </c>
      <c r="D63" s="22" t="s">
        <v>38</v>
      </c>
      <c r="E63" s="82"/>
      <c r="F63" s="23"/>
      <c r="G63" s="23"/>
      <c r="H63" s="24"/>
      <c r="J63" s="19"/>
      <c r="K63" s="19"/>
    </row>
    <row r="64" spans="1:11" ht="28" hidden="1" x14ac:dyDescent="0.3">
      <c r="A64" s="63">
        <f t="shared" ref="A64:A68" si="0">A63+0.01</f>
        <v>6.0399999999999991</v>
      </c>
      <c r="B64" s="64"/>
      <c r="C64" s="25" t="s">
        <v>84</v>
      </c>
      <c r="D64" s="22"/>
      <c r="E64" s="82"/>
      <c r="F64" s="23"/>
      <c r="G64" s="23"/>
      <c r="H64" s="24"/>
      <c r="J64" s="19"/>
      <c r="K64" s="19"/>
    </row>
    <row r="65" spans="1:11" ht="42" hidden="1" x14ac:dyDescent="0.3">
      <c r="A65" s="63">
        <f t="shared" si="0"/>
        <v>6.0499999999999989</v>
      </c>
      <c r="B65" s="63"/>
      <c r="C65" s="21" t="s">
        <v>85</v>
      </c>
      <c r="D65" s="22" t="s">
        <v>16</v>
      </c>
      <c r="E65" s="82"/>
      <c r="F65" s="26"/>
      <c r="G65" s="23"/>
      <c r="H65" s="24"/>
      <c r="J65" s="19"/>
      <c r="K65" s="19"/>
    </row>
    <row r="66" spans="1:11" ht="56" hidden="1" x14ac:dyDescent="0.3">
      <c r="A66" s="63">
        <f t="shared" si="0"/>
        <v>6.0599999999999987</v>
      </c>
      <c r="B66" s="63"/>
      <c r="C66" s="25" t="s">
        <v>86</v>
      </c>
      <c r="D66" s="22" t="s">
        <v>16</v>
      </c>
      <c r="E66" s="82"/>
      <c r="F66" s="23"/>
      <c r="G66" s="23"/>
      <c r="H66" s="24"/>
      <c r="J66" s="19"/>
      <c r="K66" s="19"/>
    </row>
    <row r="67" spans="1:11" ht="42" hidden="1" x14ac:dyDescent="0.3">
      <c r="A67" s="63">
        <f t="shared" si="0"/>
        <v>6.0699999999999985</v>
      </c>
      <c r="B67" s="63"/>
      <c r="C67" s="25" t="s">
        <v>87</v>
      </c>
      <c r="D67" s="22" t="s">
        <v>16</v>
      </c>
      <c r="E67" s="82"/>
      <c r="F67" s="23"/>
      <c r="G67" s="23"/>
      <c r="H67" s="24"/>
      <c r="J67" s="19"/>
      <c r="K67" s="19"/>
    </row>
    <row r="68" spans="1:11" ht="42" hidden="1" x14ac:dyDescent="0.3">
      <c r="A68" s="63">
        <f t="shared" si="0"/>
        <v>6.0799999999999983</v>
      </c>
      <c r="B68" s="63"/>
      <c r="C68" s="39" t="s">
        <v>88</v>
      </c>
      <c r="D68" s="22" t="s">
        <v>40</v>
      </c>
      <c r="E68" s="82"/>
      <c r="F68" s="26"/>
      <c r="G68" s="23"/>
      <c r="H68" s="24"/>
      <c r="J68" s="19"/>
      <c r="K68" s="19"/>
    </row>
    <row r="69" spans="1:11" hidden="1" x14ac:dyDescent="0.3">
      <c r="A69" s="65">
        <v>6.09</v>
      </c>
      <c r="B69" s="65"/>
      <c r="C69" s="66" t="s">
        <v>89</v>
      </c>
      <c r="D69" s="67" t="s">
        <v>40</v>
      </c>
      <c r="E69" s="89"/>
      <c r="F69" s="68"/>
      <c r="G69" s="69"/>
      <c r="H69" s="24"/>
      <c r="J69" s="19"/>
      <c r="K69" s="19"/>
    </row>
    <row r="70" spans="1:11" hidden="1" x14ac:dyDescent="0.3">
      <c r="A70" s="65">
        <v>6.1</v>
      </c>
      <c r="B70" s="65"/>
      <c r="C70" s="66" t="s">
        <v>90</v>
      </c>
      <c r="D70" s="67" t="s">
        <v>16</v>
      </c>
      <c r="E70" s="89"/>
      <c r="F70" s="68"/>
      <c r="G70" s="69"/>
      <c r="H70" s="24"/>
      <c r="J70" s="19"/>
      <c r="K70" s="19"/>
    </row>
    <row r="71" spans="1:11" hidden="1" x14ac:dyDescent="0.3">
      <c r="A71" s="65"/>
      <c r="B71" s="65"/>
      <c r="C71" s="66"/>
      <c r="D71" s="67"/>
      <c r="E71" s="89"/>
      <c r="F71" s="68"/>
      <c r="G71" s="69"/>
      <c r="H71" s="70"/>
      <c r="J71" s="19"/>
      <c r="K71" s="19"/>
    </row>
    <row r="72" spans="1:11" hidden="1" x14ac:dyDescent="0.3">
      <c r="A72" s="27"/>
      <c r="B72" s="27"/>
      <c r="C72" s="28" t="s">
        <v>25</v>
      </c>
      <c r="D72" s="29"/>
      <c r="E72" s="83"/>
      <c r="F72" s="30"/>
      <c r="G72" s="30"/>
      <c r="H72" s="31"/>
      <c r="I72" s="32"/>
      <c r="J72" s="19"/>
      <c r="K72" s="19"/>
    </row>
    <row r="73" spans="1:11" x14ac:dyDescent="0.3">
      <c r="A73" s="60" t="s">
        <v>91</v>
      </c>
      <c r="B73" s="60"/>
      <c r="C73" s="34"/>
      <c r="D73" s="35"/>
      <c r="E73" s="84"/>
      <c r="F73" s="30"/>
      <c r="G73" s="30"/>
      <c r="H73" s="36"/>
      <c r="J73" s="19"/>
      <c r="K73" s="19"/>
    </row>
    <row r="74" spans="1:11" ht="42" x14ac:dyDescent="0.3">
      <c r="A74" s="16">
        <v>7.01</v>
      </c>
      <c r="B74" s="16"/>
      <c r="C74" s="15" t="s">
        <v>92</v>
      </c>
      <c r="D74" s="16"/>
      <c r="E74" s="85"/>
      <c r="F74" s="17"/>
      <c r="G74" s="17"/>
      <c r="H74" s="18"/>
      <c r="J74" s="19"/>
      <c r="K74" s="19"/>
    </row>
    <row r="75" spans="1:11" x14ac:dyDescent="0.3">
      <c r="A75" s="22" t="s">
        <v>93</v>
      </c>
      <c r="B75" s="22"/>
      <c r="C75" s="25" t="s">
        <v>159</v>
      </c>
      <c r="D75" s="22" t="s">
        <v>13</v>
      </c>
      <c r="E75" s="82"/>
      <c r="F75" s="23">
        <f>F9</f>
        <v>0</v>
      </c>
      <c r="G75" s="23"/>
      <c r="H75" s="24"/>
      <c r="J75" s="19"/>
      <c r="K75" s="71"/>
    </row>
    <row r="76" spans="1:11" x14ac:dyDescent="0.3">
      <c r="A76" s="22" t="s">
        <v>93</v>
      </c>
      <c r="B76" s="22"/>
      <c r="C76" s="25" t="s">
        <v>95</v>
      </c>
      <c r="D76" s="22" t="s">
        <v>13</v>
      </c>
      <c r="E76" s="82"/>
      <c r="F76" s="23"/>
      <c r="G76" s="23"/>
      <c r="H76" s="24"/>
      <c r="J76" s="19"/>
      <c r="K76" s="19"/>
    </row>
    <row r="77" spans="1:11" ht="112" x14ac:dyDescent="0.3">
      <c r="A77" s="64">
        <v>7.02</v>
      </c>
      <c r="B77" s="64"/>
      <c r="C77" s="21" t="s">
        <v>96</v>
      </c>
      <c r="D77" s="22"/>
      <c r="E77" s="82"/>
      <c r="F77" s="23"/>
      <c r="G77" s="23"/>
      <c r="H77" s="24"/>
      <c r="J77" s="19"/>
      <c r="K77" s="19"/>
    </row>
    <row r="78" spans="1:11" x14ac:dyDescent="0.3">
      <c r="A78" s="64" t="s">
        <v>97</v>
      </c>
      <c r="B78" s="64"/>
      <c r="C78" s="72" t="s">
        <v>98</v>
      </c>
      <c r="D78" s="22" t="s">
        <v>22</v>
      </c>
      <c r="E78" s="82"/>
      <c r="F78" s="23">
        <v>1</v>
      </c>
      <c r="G78" s="23"/>
      <c r="H78" s="24"/>
      <c r="J78" s="72"/>
      <c r="K78" s="19"/>
    </row>
    <row r="79" spans="1:11" x14ac:dyDescent="0.3">
      <c r="A79" s="22" t="s">
        <v>99</v>
      </c>
      <c r="B79" s="22"/>
      <c r="C79" s="72" t="s">
        <v>100</v>
      </c>
      <c r="D79" s="22" t="s">
        <v>22</v>
      </c>
      <c r="E79" s="82"/>
      <c r="F79" s="23"/>
      <c r="G79" s="23"/>
      <c r="H79" s="24"/>
      <c r="J79" s="72"/>
      <c r="K79" s="19"/>
    </row>
    <row r="80" spans="1:11" x14ac:dyDescent="0.3">
      <c r="A80" s="22" t="s">
        <v>101</v>
      </c>
      <c r="B80" s="22"/>
      <c r="C80" s="72" t="s">
        <v>102</v>
      </c>
      <c r="D80" s="22" t="s">
        <v>22</v>
      </c>
      <c r="E80" s="82"/>
      <c r="F80" s="23">
        <v>2</v>
      </c>
      <c r="G80" s="23"/>
      <c r="H80" s="24"/>
      <c r="J80" s="72"/>
      <c r="K80" s="19"/>
    </row>
    <row r="81" spans="1:11" x14ac:dyDescent="0.3">
      <c r="A81" s="22" t="s">
        <v>103</v>
      </c>
      <c r="B81" s="22"/>
      <c r="C81" s="72" t="s">
        <v>104</v>
      </c>
      <c r="D81" s="22" t="s">
        <v>22</v>
      </c>
      <c r="E81" s="82"/>
      <c r="F81" s="23">
        <v>1</v>
      </c>
      <c r="G81" s="23"/>
      <c r="H81" s="24"/>
      <c r="J81" s="72"/>
      <c r="K81" s="19"/>
    </row>
    <row r="82" spans="1:11" x14ac:dyDescent="0.3">
      <c r="A82" s="22" t="s">
        <v>105</v>
      </c>
      <c r="B82" s="22"/>
      <c r="C82" s="72" t="s">
        <v>106</v>
      </c>
      <c r="D82" s="22" t="s">
        <v>22</v>
      </c>
      <c r="E82" s="82"/>
      <c r="F82" s="23">
        <v>1</v>
      </c>
      <c r="G82" s="23"/>
      <c r="H82" s="24"/>
      <c r="J82" s="72"/>
      <c r="K82" s="19"/>
    </row>
    <row r="83" spans="1:11" x14ac:dyDescent="0.3">
      <c r="A83" s="22" t="s">
        <v>107</v>
      </c>
      <c r="B83" s="22"/>
      <c r="C83" s="25" t="s">
        <v>108</v>
      </c>
      <c r="D83" s="22" t="s">
        <v>22</v>
      </c>
      <c r="E83" s="82"/>
      <c r="F83" s="23">
        <v>1</v>
      </c>
      <c r="G83" s="23"/>
      <c r="H83" s="24"/>
      <c r="J83" s="25"/>
      <c r="K83" s="19"/>
    </row>
    <row r="84" spans="1:11" x14ac:dyDescent="0.3">
      <c r="A84" s="22"/>
      <c r="B84" s="22"/>
      <c r="C84" s="25"/>
      <c r="D84" s="22"/>
      <c r="E84" s="82"/>
      <c r="F84" s="23"/>
      <c r="G84" s="23"/>
      <c r="H84" s="24"/>
      <c r="J84" s="72"/>
      <c r="K84" s="19"/>
    </row>
    <row r="85" spans="1:11" x14ac:dyDescent="0.3">
      <c r="A85" s="22"/>
      <c r="B85" s="22"/>
      <c r="C85" s="25" t="s">
        <v>160</v>
      </c>
      <c r="D85" s="22" t="s">
        <v>22</v>
      </c>
      <c r="E85" s="82"/>
      <c r="F85" s="23">
        <v>1</v>
      </c>
      <c r="G85" s="23"/>
      <c r="H85" s="24"/>
      <c r="J85" s="72"/>
      <c r="K85" s="19"/>
    </row>
    <row r="86" spans="1:11" x14ac:dyDescent="0.3">
      <c r="A86" s="22" t="s">
        <v>109</v>
      </c>
      <c r="B86" s="22"/>
      <c r="C86" s="72" t="s">
        <v>137</v>
      </c>
      <c r="D86" s="22" t="s">
        <v>22</v>
      </c>
      <c r="E86" s="82"/>
      <c r="F86" s="23">
        <v>1</v>
      </c>
      <c r="G86" s="23"/>
      <c r="H86" s="24"/>
      <c r="J86" s="72"/>
      <c r="K86" s="19"/>
    </row>
    <row r="87" spans="1:11" x14ac:dyDescent="0.3">
      <c r="A87" s="22" t="s">
        <v>97</v>
      </c>
      <c r="B87" s="22"/>
      <c r="C87" s="72" t="s">
        <v>133</v>
      </c>
      <c r="D87" s="22" t="s">
        <v>22</v>
      </c>
      <c r="E87" s="82"/>
      <c r="F87" s="23"/>
      <c r="G87" s="23"/>
      <c r="H87" s="24"/>
      <c r="J87" s="72"/>
      <c r="K87" s="19"/>
    </row>
    <row r="88" spans="1:11" ht="112" x14ac:dyDescent="0.3">
      <c r="A88" s="22">
        <v>7.03</v>
      </c>
      <c r="B88" s="22"/>
      <c r="C88" s="21" t="s">
        <v>110</v>
      </c>
      <c r="D88" s="22"/>
      <c r="E88" s="82"/>
      <c r="F88" s="23"/>
      <c r="G88" s="23"/>
      <c r="H88" s="24"/>
      <c r="J88" s="19"/>
      <c r="K88" s="19"/>
    </row>
    <row r="89" spans="1:11" x14ac:dyDescent="0.3">
      <c r="A89" s="22"/>
      <c r="B89" s="22"/>
      <c r="C89" s="21" t="s">
        <v>111</v>
      </c>
      <c r="D89" s="22" t="s">
        <v>40</v>
      </c>
      <c r="E89" s="82"/>
      <c r="F89" s="23"/>
      <c r="G89" s="23"/>
      <c r="H89" s="24"/>
      <c r="J89" s="19"/>
      <c r="K89" s="19"/>
    </row>
    <row r="90" spans="1:11" x14ac:dyDescent="0.3">
      <c r="A90" s="22" t="s">
        <v>112</v>
      </c>
      <c r="B90" s="22"/>
      <c r="C90" s="73" t="s">
        <v>113</v>
      </c>
      <c r="D90" s="22" t="s">
        <v>22</v>
      </c>
      <c r="E90" s="82"/>
      <c r="F90" s="23"/>
      <c r="G90" s="23"/>
      <c r="H90" s="24"/>
      <c r="J90" s="19"/>
      <c r="K90" s="19"/>
    </row>
    <row r="91" spans="1:11" x14ac:dyDescent="0.3">
      <c r="A91" s="22" t="s">
        <v>114</v>
      </c>
      <c r="B91" s="22"/>
      <c r="C91" s="73" t="s">
        <v>115</v>
      </c>
      <c r="D91" s="22" t="s">
        <v>22</v>
      </c>
      <c r="E91" s="82"/>
      <c r="F91" s="23">
        <v>2</v>
      </c>
      <c r="G91" s="23"/>
      <c r="H91" s="24"/>
      <c r="J91" s="19"/>
      <c r="K91" s="19"/>
    </row>
    <row r="92" spans="1:11" x14ac:dyDescent="0.3">
      <c r="A92" s="22"/>
      <c r="B92" s="22"/>
      <c r="C92" s="73" t="s">
        <v>116</v>
      </c>
      <c r="D92" s="22" t="s">
        <v>22</v>
      </c>
      <c r="E92" s="82"/>
      <c r="F92" s="23"/>
      <c r="G92" s="23"/>
      <c r="H92" s="24"/>
      <c r="J92" s="19"/>
      <c r="K92" s="19"/>
    </row>
    <row r="93" spans="1:11" ht="42" x14ac:dyDescent="0.3">
      <c r="A93" s="22">
        <v>7.04</v>
      </c>
      <c r="B93" s="22"/>
      <c r="C93" s="25" t="s">
        <v>117</v>
      </c>
      <c r="D93" s="52"/>
      <c r="E93" s="87"/>
      <c r="F93" s="23"/>
      <c r="G93" s="23"/>
      <c r="H93" s="24"/>
      <c r="J93" s="19"/>
      <c r="K93" s="19"/>
    </row>
    <row r="94" spans="1:11" x14ac:dyDescent="0.3">
      <c r="A94" s="22" t="s">
        <v>118</v>
      </c>
      <c r="B94" s="22"/>
      <c r="C94" s="25" t="s">
        <v>119</v>
      </c>
      <c r="D94" s="22" t="s">
        <v>22</v>
      </c>
      <c r="E94" s="82"/>
      <c r="F94" s="23">
        <v>1</v>
      </c>
      <c r="G94" s="23"/>
      <c r="H94" s="24"/>
      <c r="J94" s="19"/>
      <c r="K94" s="19"/>
    </row>
    <row r="95" spans="1:11" x14ac:dyDescent="0.3">
      <c r="A95" s="22"/>
      <c r="B95" s="22"/>
      <c r="C95" s="25" t="s">
        <v>120</v>
      </c>
      <c r="D95" s="22" t="s">
        <v>22</v>
      </c>
      <c r="E95" s="82"/>
      <c r="F95" s="23"/>
      <c r="G95" s="23"/>
      <c r="H95" s="24"/>
      <c r="J95" s="19"/>
      <c r="K95" s="19"/>
    </row>
    <row r="96" spans="1:11" x14ac:dyDescent="0.3">
      <c r="A96" s="22"/>
      <c r="B96" s="22"/>
      <c r="C96" s="74" t="s">
        <v>121</v>
      </c>
      <c r="D96" s="22" t="s">
        <v>22</v>
      </c>
      <c r="E96" s="82"/>
      <c r="F96" s="23"/>
      <c r="G96" s="23"/>
      <c r="H96" s="24"/>
      <c r="J96" s="19"/>
      <c r="K96" s="19"/>
    </row>
    <row r="97" spans="1:11" ht="42" x14ac:dyDescent="0.3">
      <c r="A97" s="22">
        <v>7.05</v>
      </c>
      <c r="B97" s="22"/>
      <c r="C97" s="25" t="s">
        <v>122</v>
      </c>
      <c r="D97" s="22"/>
      <c r="E97" s="82"/>
      <c r="F97" s="23"/>
      <c r="G97" s="23"/>
      <c r="H97" s="24"/>
      <c r="J97" s="19"/>
      <c r="K97" s="19"/>
    </row>
    <row r="98" spans="1:11" x14ac:dyDescent="0.3">
      <c r="A98" s="22" t="s">
        <v>123</v>
      </c>
      <c r="B98" s="22"/>
      <c r="C98" s="25" t="s">
        <v>124</v>
      </c>
      <c r="D98" s="22" t="s">
        <v>40</v>
      </c>
      <c r="E98" s="82"/>
      <c r="F98" s="26"/>
      <c r="G98" s="23"/>
      <c r="H98" s="24"/>
      <c r="J98" s="19"/>
      <c r="K98" s="19"/>
    </row>
    <row r="99" spans="1:11" x14ac:dyDescent="0.3">
      <c r="A99" s="22"/>
      <c r="B99" s="22"/>
      <c r="C99" s="25" t="s">
        <v>125</v>
      </c>
      <c r="D99" s="22" t="s">
        <v>40</v>
      </c>
      <c r="E99" s="82"/>
      <c r="F99" s="23"/>
      <c r="G99" s="23"/>
      <c r="H99" s="24"/>
      <c r="J99" s="19"/>
      <c r="K99" s="19"/>
    </row>
    <row r="100" spans="1:11" x14ac:dyDescent="0.3">
      <c r="A100" s="22"/>
      <c r="B100" s="22"/>
      <c r="C100" s="25" t="s">
        <v>126</v>
      </c>
      <c r="D100" s="22" t="s">
        <v>40</v>
      </c>
      <c r="E100" s="82"/>
      <c r="F100" s="26"/>
      <c r="G100" s="23"/>
      <c r="H100" s="24"/>
      <c r="J100" s="19"/>
      <c r="K100" s="19"/>
    </row>
    <row r="101" spans="1:11" x14ac:dyDescent="0.3">
      <c r="A101" s="22"/>
      <c r="B101" s="22"/>
      <c r="C101" s="25" t="s">
        <v>127</v>
      </c>
      <c r="D101" s="22" t="s">
        <v>40</v>
      </c>
      <c r="E101" s="82"/>
      <c r="F101" s="26"/>
      <c r="G101" s="23"/>
      <c r="H101" s="24"/>
      <c r="J101" s="19"/>
      <c r="K101" s="19"/>
    </row>
    <row r="102" spans="1:11" ht="112" x14ac:dyDescent="0.3">
      <c r="A102" s="22">
        <v>7.06</v>
      </c>
      <c r="B102" s="63"/>
      <c r="C102" s="25" t="s">
        <v>128</v>
      </c>
      <c r="D102" s="22"/>
      <c r="E102" s="82"/>
      <c r="F102" s="23"/>
      <c r="G102" s="23"/>
      <c r="H102" s="24"/>
      <c r="J102" s="19"/>
      <c r="K102" s="19"/>
    </row>
    <row r="103" spans="1:11" x14ac:dyDescent="0.3">
      <c r="A103" s="63" t="s">
        <v>129</v>
      </c>
      <c r="B103" s="63"/>
      <c r="C103" s="25" t="s">
        <v>130</v>
      </c>
      <c r="D103" s="22" t="s">
        <v>22</v>
      </c>
      <c r="E103" s="82"/>
      <c r="F103" s="23">
        <f>73*4</f>
        <v>292</v>
      </c>
      <c r="G103" s="23"/>
      <c r="H103" s="24"/>
      <c r="J103" s="19"/>
      <c r="K103" s="19"/>
    </row>
    <row r="104" spans="1:11" x14ac:dyDescent="0.3">
      <c r="A104" s="63"/>
      <c r="B104" s="63"/>
      <c r="C104" s="25" t="s">
        <v>131</v>
      </c>
      <c r="D104" s="22" t="s">
        <v>22</v>
      </c>
      <c r="E104" s="82"/>
      <c r="F104" s="23"/>
      <c r="G104" s="23"/>
      <c r="H104" s="24"/>
      <c r="J104" s="19"/>
      <c r="K104" s="19"/>
    </row>
    <row r="106" spans="1:11" x14ac:dyDescent="0.3">
      <c r="F106"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E3D84-F0DA-4FE5-B285-F6CCF3AEA97B}">
  <dimension ref="A1:K105"/>
  <sheetViews>
    <sheetView topLeftCell="A95" zoomScaleNormal="100" workbookViewId="0">
      <selection activeCell="I6" sqref="I6"/>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9.1796875" style="78"/>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143</v>
      </c>
      <c r="B1" s="157"/>
      <c r="C1" s="157"/>
      <c r="D1" s="157"/>
      <c r="E1" s="157"/>
      <c r="F1" s="157"/>
      <c r="G1" s="157"/>
      <c r="H1" s="157"/>
    </row>
    <row r="2" spans="1:11" ht="18" customHeight="1" x14ac:dyDescent="0.3">
      <c r="A2" s="2"/>
      <c r="B2" s="2"/>
      <c r="C2" s="2"/>
      <c r="D2" s="2"/>
      <c r="E2" s="77"/>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9" t="s">
        <v>163</v>
      </c>
      <c r="F5" s="6" t="s">
        <v>4</v>
      </c>
      <c r="G5" s="8" t="s">
        <v>5</v>
      </c>
      <c r="H5" s="8" t="s">
        <v>6</v>
      </c>
    </row>
    <row r="6" spans="1:11" x14ac:dyDescent="0.3">
      <c r="A6" s="9" t="s">
        <v>7</v>
      </c>
      <c r="B6" s="9"/>
      <c r="C6" s="10"/>
      <c r="D6" s="11"/>
      <c r="E6" s="80"/>
      <c r="F6" s="12"/>
      <c r="G6" s="13"/>
      <c r="H6" s="13"/>
    </row>
    <row r="7" spans="1:11" ht="76.5" customHeight="1" x14ac:dyDescent="0.3">
      <c r="A7" s="14">
        <v>1.01</v>
      </c>
      <c r="B7" s="14"/>
      <c r="C7" s="15" t="s">
        <v>8</v>
      </c>
      <c r="D7" s="16" t="s">
        <v>9</v>
      </c>
      <c r="E7" s="85"/>
      <c r="F7" s="17"/>
      <c r="G7" s="17"/>
      <c r="H7" s="18"/>
      <c r="J7" s="19"/>
      <c r="K7" s="19"/>
    </row>
    <row r="8" spans="1:11" ht="56" x14ac:dyDescent="0.3">
      <c r="A8" s="20">
        <v>1.02</v>
      </c>
      <c r="B8" s="20"/>
      <c r="C8" s="21" t="s">
        <v>10</v>
      </c>
      <c r="D8" s="22"/>
      <c r="E8" s="82"/>
      <c r="F8" s="23"/>
      <c r="G8" s="23"/>
      <c r="H8" s="24"/>
      <c r="J8" s="19"/>
      <c r="K8" s="19"/>
    </row>
    <row r="9" spans="1:11" x14ac:dyDescent="0.3">
      <c r="A9" s="20" t="s">
        <v>11</v>
      </c>
      <c r="B9" s="20"/>
      <c r="C9" s="25" t="s">
        <v>12</v>
      </c>
      <c r="D9" s="22" t="s">
        <v>13</v>
      </c>
      <c r="E9" s="82"/>
      <c r="F9" s="23"/>
      <c r="G9" s="23"/>
      <c r="H9" s="24"/>
      <c r="J9" s="19"/>
      <c r="K9" s="19"/>
    </row>
    <row r="10" spans="1:11" x14ac:dyDescent="0.3">
      <c r="A10" s="20" t="s">
        <v>14</v>
      </c>
      <c r="B10" s="20"/>
      <c r="C10" s="25" t="s">
        <v>15</v>
      </c>
      <c r="D10" s="22" t="s">
        <v>16</v>
      </c>
      <c r="E10" s="82"/>
      <c r="F10" s="23"/>
      <c r="G10" s="23"/>
      <c r="H10" s="24"/>
      <c r="J10" s="19"/>
      <c r="K10" s="19"/>
    </row>
    <row r="11" spans="1:11" x14ac:dyDescent="0.3">
      <c r="A11" s="20" t="s">
        <v>17</v>
      </c>
      <c r="B11" s="20"/>
      <c r="C11" s="25" t="s">
        <v>18</v>
      </c>
      <c r="D11" s="22" t="s">
        <v>16</v>
      </c>
      <c r="E11" s="82"/>
      <c r="F11" s="26"/>
      <c r="G11" s="23"/>
      <c r="H11" s="24"/>
      <c r="J11" s="19"/>
      <c r="K11" s="19"/>
    </row>
    <row r="12" spans="1:11" x14ac:dyDescent="0.3">
      <c r="A12" s="20" t="s">
        <v>17</v>
      </c>
      <c r="B12" s="20"/>
      <c r="C12" s="25" t="s">
        <v>19</v>
      </c>
      <c r="D12" s="22" t="s">
        <v>13</v>
      </c>
      <c r="E12" s="82"/>
      <c r="F12" s="23"/>
      <c r="G12" s="23"/>
      <c r="H12" s="24"/>
      <c r="J12" s="19"/>
      <c r="K12" s="19"/>
    </row>
    <row r="13" spans="1:11" x14ac:dyDescent="0.3">
      <c r="A13" s="20" t="s">
        <v>20</v>
      </c>
      <c r="B13" s="20"/>
      <c r="C13" s="25" t="s">
        <v>21</v>
      </c>
      <c r="D13" s="22" t="s">
        <v>22</v>
      </c>
      <c r="E13" s="82"/>
      <c r="F13" s="23"/>
      <c r="G13" s="23"/>
      <c r="H13" s="24"/>
      <c r="J13" s="19"/>
      <c r="K13" s="19"/>
    </row>
    <row r="14" spans="1:11" x14ac:dyDescent="0.3">
      <c r="A14" s="20">
        <v>1.03</v>
      </c>
      <c r="B14" s="20"/>
      <c r="C14" s="25" t="s">
        <v>139</v>
      </c>
      <c r="D14" s="22" t="s">
        <v>140</v>
      </c>
      <c r="E14" s="82"/>
      <c r="F14" s="23"/>
      <c r="G14" s="23"/>
      <c r="H14" s="24"/>
      <c r="J14" s="19"/>
      <c r="K14" s="19"/>
    </row>
    <row r="15" spans="1:11" x14ac:dyDescent="0.3">
      <c r="A15" s="27"/>
      <c r="B15" s="27"/>
      <c r="C15" s="28" t="s">
        <v>25</v>
      </c>
      <c r="D15" s="29"/>
      <c r="E15" s="83"/>
      <c r="F15" s="30"/>
      <c r="G15" s="30"/>
      <c r="H15" s="31"/>
      <c r="I15" s="32"/>
      <c r="J15" s="19"/>
      <c r="K15" s="19"/>
    </row>
    <row r="16" spans="1:11" x14ac:dyDescent="0.3">
      <c r="A16" s="33" t="s">
        <v>26</v>
      </c>
      <c r="B16" s="33"/>
      <c r="C16" s="34"/>
      <c r="D16" s="35"/>
      <c r="E16" s="84"/>
      <c r="F16" s="30"/>
      <c r="G16" s="30"/>
      <c r="H16" s="36"/>
      <c r="J16" s="19"/>
      <c r="K16" s="19"/>
    </row>
    <row r="17" spans="1:11" ht="56" x14ac:dyDescent="0.3">
      <c r="A17" s="14" t="s">
        <v>27</v>
      </c>
      <c r="B17" s="14"/>
      <c r="C17" s="37" t="s">
        <v>28</v>
      </c>
      <c r="D17" s="16" t="s">
        <v>16</v>
      </c>
      <c r="E17" s="85"/>
      <c r="F17" s="38">
        <f>88*0.5</f>
        <v>44</v>
      </c>
      <c r="G17" s="17"/>
      <c r="H17" s="18"/>
      <c r="J17" s="19"/>
      <c r="K17" s="19"/>
    </row>
    <row r="18" spans="1:11" ht="70" x14ac:dyDescent="0.3">
      <c r="A18" s="20" t="s">
        <v>29</v>
      </c>
      <c r="B18" s="20"/>
      <c r="C18" s="39" t="s">
        <v>30</v>
      </c>
      <c r="D18" s="22" t="s">
        <v>16</v>
      </c>
      <c r="E18" s="82"/>
      <c r="F18" s="26"/>
      <c r="G18" s="23"/>
      <c r="H18" s="24"/>
      <c r="J18" s="19"/>
      <c r="K18" s="19"/>
    </row>
    <row r="19" spans="1:11" ht="70" x14ac:dyDescent="0.3">
      <c r="A19" s="20" t="s">
        <v>29</v>
      </c>
      <c r="B19" s="20"/>
      <c r="C19" s="39" t="s">
        <v>31</v>
      </c>
      <c r="D19" s="22" t="s">
        <v>16</v>
      </c>
      <c r="E19" s="82"/>
      <c r="F19" s="26"/>
      <c r="G19" s="23"/>
      <c r="H19" s="24"/>
      <c r="J19" s="19"/>
      <c r="K19" s="19"/>
    </row>
    <row r="20" spans="1:11" ht="42" x14ac:dyDescent="0.3">
      <c r="A20" s="20">
        <v>2.02</v>
      </c>
      <c r="B20" s="20"/>
      <c r="C20" s="25" t="s">
        <v>32</v>
      </c>
      <c r="D20" s="22" t="s">
        <v>16</v>
      </c>
      <c r="E20" s="82"/>
      <c r="F20" s="26"/>
      <c r="G20" s="23"/>
      <c r="H20" s="24"/>
      <c r="J20" s="19"/>
      <c r="K20" s="19"/>
    </row>
    <row r="21" spans="1:11" ht="56" x14ac:dyDescent="0.3">
      <c r="A21" s="20">
        <v>2.0299999999999998</v>
      </c>
      <c r="B21" s="20"/>
      <c r="C21" s="39" t="s">
        <v>33</v>
      </c>
      <c r="D21" s="22" t="s">
        <v>16</v>
      </c>
      <c r="E21" s="82"/>
      <c r="F21" s="26"/>
      <c r="G21" s="23"/>
      <c r="H21" s="24"/>
      <c r="J21" s="19"/>
      <c r="K21" s="19"/>
    </row>
    <row r="22" spans="1:11" ht="42" x14ac:dyDescent="0.3">
      <c r="A22" s="20">
        <v>2.04</v>
      </c>
      <c r="B22" s="20"/>
      <c r="C22" s="39" t="s">
        <v>34</v>
      </c>
      <c r="D22" s="22" t="s">
        <v>16</v>
      </c>
      <c r="E22" s="82"/>
      <c r="F22" s="26">
        <f>(88+2*20)*0.5</f>
        <v>64</v>
      </c>
      <c r="G22" s="23"/>
      <c r="H22" s="24"/>
      <c r="J22" s="19"/>
      <c r="K22" s="19">
        <f>45+45+10+25+20</f>
        <v>145</v>
      </c>
    </row>
    <row r="23" spans="1:11" ht="42" x14ac:dyDescent="0.3">
      <c r="A23" s="20">
        <v>2.0499999999999998</v>
      </c>
      <c r="B23" s="20"/>
      <c r="C23" s="39" t="s">
        <v>35</v>
      </c>
      <c r="D23" s="22" t="s">
        <v>16</v>
      </c>
      <c r="E23" s="82"/>
      <c r="F23" s="26">
        <f>20*2*0.35</f>
        <v>14</v>
      </c>
      <c r="G23" s="23"/>
      <c r="H23" s="24"/>
      <c r="J23" s="19"/>
      <c r="K23" s="19">
        <f>45+45+30+30</f>
        <v>150</v>
      </c>
    </row>
    <row r="24" spans="1:11" ht="42" x14ac:dyDescent="0.3">
      <c r="A24" s="20">
        <v>2.06</v>
      </c>
      <c r="B24" s="20"/>
      <c r="C24" s="39" t="s">
        <v>36</v>
      </c>
      <c r="D24" s="22" t="s">
        <v>16</v>
      </c>
      <c r="E24" s="82"/>
      <c r="F24" s="26"/>
      <c r="G24" s="23"/>
      <c r="H24" s="24"/>
      <c r="J24" s="19"/>
      <c r="K24" s="19"/>
    </row>
    <row r="25" spans="1:11" x14ac:dyDescent="0.3">
      <c r="A25" s="20"/>
      <c r="B25" s="20"/>
      <c r="C25" s="39" t="s">
        <v>37</v>
      </c>
      <c r="D25" s="22" t="s">
        <v>38</v>
      </c>
      <c r="E25" s="82"/>
      <c r="F25" s="23"/>
      <c r="G25" s="23"/>
      <c r="H25" s="24"/>
      <c r="J25" s="19"/>
      <c r="K25" s="19"/>
    </row>
    <row r="26" spans="1:11" ht="42" x14ac:dyDescent="0.3">
      <c r="A26" s="20">
        <v>2.0699999999999998</v>
      </c>
      <c r="B26" s="20"/>
      <c r="C26" s="25" t="s">
        <v>39</v>
      </c>
      <c r="D26" s="22" t="s">
        <v>40</v>
      </c>
      <c r="E26" s="82"/>
      <c r="F26" s="23"/>
      <c r="G26" s="23"/>
      <c r="H26" s="24"/>
      <c r="J26" s="19"/>
      <c r="K26" s="19"/>
    </row>
    <row r="27" spans="1:11" ht="28" x14ac:dyDescent="0.3">
      <c r="A27" s="20">
        <v>2.08</v>
      </c>
      <c r="B27" s="20"/>
      <c r="C27" s="25" t="s">
        <v>41</v>
      </c>
      <c r="D27" s="22" t="s">
        <v>38</v>
      </c>
      <c r="E27" s="82"/>
      <c r="F27" s="23"/>
      <c r="G27" s="23"/>
      <c r="H27" s="24"/>
      <c r="J27" s="19"/>
      <c r="K27" s="19"/>
    </row>
    <row r="28" spans="1:11" ht="28" x14ac:dyDescent="0.3">
      <c r="A28" s="20">
        <v>2.09</v>
      </c>
      <c r="B28" s="20"/>
      <c r="C28" s="25" t="s">
        <v>42</v>
      </c>
      <c r="D28" s="22" t="s">
        <v>38</v>
      </c>
      <c r="E28" s="82"/>
      <c r="F28" s="26"/>
      <c r="G28" s="23"/>
      <c r="H28" s="24"/>
      <c r="J28" s="19"/>
      <c r="K28" s="19"/>
    </row>
    <row r="29" spans="1:11" ht="42" x14ac:dyDescent="0.3">
      <c r="A29" s="20">
        <v>2.09</v>
      </c>
      <c r="B29" s="20"/>
      <c r="C29" s="25" t="s">
        <v>43</v>
      </c>
      <c r="D29" s="22" t="s">
        <v>16</v>
      </c>
      <c r="E29" s="82"/>
      <c r="F29" s="23"/>
      <c r="G29" s="23"/>
      <c r="H29" s="24"/>
      <c r="J29" s="19"/>
      <c r="K29" s="19"/>
    </row>
    <row r="30" spans="1:11" ht="70" x14ac:dyDescent="0.3">
      <c r="A30" s="20">
        <v>2.1</v>
      </c>
      <c r="B30" s="20"/>
      <c r="C30" s="25" t="s">
        <v>44</v>
      </c>
      <c r="D30" s="22" t="s">
        <v>16</v>
      </c>
      <c r="E30" s="82"/>
      <c r="F30" s="23"/>
      <c r="G30" s="23"/>
      <c r="H30" s="24"/>
      <c r="J30" s="19"/>
      <c r="K30" s="19"/>
    </row>
    <row r="31" spans="1:11" ht="70" x14ac:dyDescent="0.3">
      <c r="A31" s="40">
        <v>2.1</v>
      </c>
      <c r="B31" s="20"/>
      <c r="C31" s="39" t="s">
        <v>45</v>
      </c>
      <c r="D31" s="22" t="s">
        <v>16</v>
      </c>
      <c r="E31" s="82"/>
      <c r="F31" s="23"/>
      <c r="G31" s="23"/>
      <c r="H31" s="24"/>
      <c r="J31" s="19"/>
      <c r="K31" s="19"/>
    </row>
    <row r="32" spans="1:11" x14ac:dyDescent="0.3">
      <c r="A32" s="41">
        <v>2.1</v>
      </c>
      <c r="B32" s="42"/>
      <c r="C32" s="43" t="s">
        <v>46</v>
      </c>
      <c r="D32" s="44" t="s">
        <v>16</v>
      </c>
      <c r="E32" s="86"/>
      <c r="F32" s="45"/>
      <c r="G32" s="45"/>
      <c r="H32" s="46"/>
      <c r="J32" s="19"/>
      <c r="K32" s="19"/>
    </row>
    <row r="33" spans="1:11" ht="15.75" customHeight="1" x14ac:dyDescent="0.3">
      <c r="A33" s="27"/>
      <c r="B33" s="27"/>
      <c r="C33" s="28" t="s">
        <v>25</v>
      </c>
      <c r="D33" s="29"/>
      <c r="E33" s="83"/>
      <c r="F33" s="30"/>
      <c r="G33" s="30"/>
      <c r="H33" s="31"/>
      <c r="I33" s="32"/>
      <c r="J33" s="19"/>
      <c r="K33" s="19"/>
    </row>
    <row r="34" spans="1:11" x14ac:dyDescent="0.3">
      <c r="A34" s="33" t="s">
        <v>47</v>
      </c>
      <c r="B34" s="33"/>
      <c r="C34" s="34"/>
      <c r="D34" s="35"/>
      <c r="E34" s="84"/>
      <c r="F34" s="30"/>
      <c r="G34" s="30"/>
      <c r="H34" s="36"/>
      <c r="J34" s="19"/>
      <c r="K34" s="19"/>
    </row>
    <row r="35" spans="1:11" ht="56" x14ac:dyDescent="0.3">
      <c r="A35" s="14">
        <v>3.01</v>
      </c>
      <c r="B35" s="47" t="s">
        <v>48</v>
      </c>
      <c r="C35" s="48" t="s">
        <v>49</v>
      </c>
      <c r="D35" s="16" t="s">
        <v>16</v>
      </c>
      <c r="E35" s="85"/>
      <c r="F35" s="38">
        <f>88*0.2</f>
        <v>17.600000000000001</v>
      </c>
      <c r="G35" s="17"/>
      <c r="H35" s="18"/>
      <c r="J35" s="19"/>
      <c r="K35" s="19"/>
    </row>
    <row r="36" spans="1:11" x14ac:dyDescent="0.3">
      <c r="A36" s="20">
        <v>3.02</v>
      </c>
      <c r="B36" s="49" t="s">
        <v>48</v>
      </c>
      <c r="C36" s="21" t="s">
        <v>50</v>
      </c>
      <c r="D36" s="22" t="s">
        <v>16</v>
      </c>
      <c r="E36" s="82"/>
      <c r="F36" s="23"/>
      <c r="G36" s="23"/>
      <c r="H36" s="24"/>
      <c r="J36" s="19"/>
      <c r="K36" s="19"/>
    </row>
    <row r="37" spans="1:11" x14ac:dyDescent="0.3">
      <c r="A37" s="20">
        <v>3.03</v>
      </c>
      <c r="B37" s="49"/>
      <c r="C37" s="21" t="s">
        <v>51</v>
      </c>
      <c r="D37" s="22" t="s">
        <v>38</v>
      </c>
      <c r="E37" s="82"/>
      <c r="F37" s="26"/>
      <c r="G37" s="23"/>
      <c r="H37" s="24"/>
      <c r="J37" s="19"/>
      <c r="K37" s="19"/>
    </row>
    <row r="38" spans="1:11" x14ac:dyDescent="0.3">
      <c r="A38" s="20"/>
      <c r="B38" s="49"/>
      <c r="C38" s="21" t="s">
        <v>52</v>
      </c>
      <c r="D38" s="22" t="s">
        <v>38</v>
      </c>
      <c r="E38" s="82"/>
      <c r="F38" s="23"/>
      <c r="G38" s="23"/>
      <c r="H38" s="24"/>
      <c r="J38" s="19"/>
      <c r="K38" s="19"/>
    </row>
    <row r="39" spans="1:11" ht="28" x14ac:dyDescent="0.3">
      <c r="A39" s="20">
        <v>3.04</v>
      </c>
      <c r="B39" s="49"/>
      <c r="C39" s="21" t="s">
        <v>53</v>
      </c>
      <c r="D39" s="22" t="s">
        <v>38</v>
      </c>
      <c r="E39" s="82"/>
      <c r="F39" s="23"/>
      <c r="G39" s="23"/>
      <c r="H39" s="24"/>
      <c r="J39" s="19"/>
      <c r="K39" s="19"/>
    </row>
    <row r="40" spans="1:11" ht="42" x14ac:dyDescent="0.3">
      <c r="A40" s="20">
        <v>3.05</v>
      </c>
      <c r="B40" s="20"/>
      <c r="C40" s="21" t="s">
        <v>54</v>
      </c>
      <c r="D40" s="22" t="s">
        <v>16</v>
      </c>
      <c r="E40" s="82"/>
      <c r="F40" s="26">
        <f>88*0.25</f>
        <v>22</v>
      </c>
      <c r="G40" s="23"/>
      <c r="H40" s="24"/>
      <c r="J40" s="19"/>
      <c r="K40" s="19"/>
    </row>
    <row r="41" spans="1:11" x14ac:dyDescent="0.3">
      <c r="A41" s="27"/>
      <c r="B41" s="27"/>
      <c r="C41" s="28" t="s">
        <v>25</v>
      </c>
      <c r="D41" s="29"/>
      <c r="E41" s="83"/>
      <c r="F41" s="30"/>
      <c r="G41" s="30"/>
      <c r="H41" s="31"/>
      <c r="I41" s="32"/>
      <c r="J41" s="19"/>
      <c r="K41" s="19"/>
    </row>
    <row r="42" spans="1:11" x14ac:dyDescent="0.3">
      <c r="A42" s="33" t="s">
        <v>55</v>
      </c>
      <c r="B42" s="33"/>
      <c r="C42" s="34"/>
      <c r="D42" s="35"/>
      <c r="E42" s="84"/>
      <c r="F42" s="30"/>
      <c r="G42" s="30"/>
      <c r="H42" s="36"/>
      <c r="J42" s="19"/>
      <c r="K42" s="19"/>
    </row>
    <row r="43" spans="1:11" ht="56" x14ac:dyDescent="0.3">
      <c r="A43" s="50">
        <v>4.01</v>
      </c>
      <c r="B43" s="50"/>
      <c r="C43" s="15" t="s">
        <v>56</v>
      </c>
      <c r="D43" s="16" t="s">
        <v>40</v>
      </c>
      <c r="E43" s="85"/>
      <c r="F43" s="38">
        <v>88</v>
      </c>
      <c r="G43" s="17"/>
      <c r="H43" s="18"/>
      <c r="J43" s="19"/>
      <c r="K43" s="19"/>
    </row>
    <row r="44" spans="1:11" ht="56" x14ac:dyDescent="0.3">
      <c r="A44" s="51">
        <v>4.0199999999999996</v>
      </c>
      <c r="B44" s="51"/>
      <c r="C44" s="21" t="s">
        <v>57</v>
      </c>
      <c r="D44" s="52"/>
      <c r="E44" s="87"/>
      <c r="F44" s="23"/>
      <c r="G44" s="23"/>
      <c r="H44" s="24"/>
      <c r="J44" s="19"/>
      <c r="K44" s="19"/>
    </row>
    <row r="45" spans="1:11" x14ac:dyDescent="0.3">
      <c r="A45" s="53" t="s">
        <v>58</v>
      </c>
      <c r="B45" s="53"/>
      <c r="C45" s="21" t="s">
        <v>59</v>
      </c>
      <c r="D45" s="22" t="s">
        <v>40</v>
      </c>
      <c r="E45" s="82"/>
      <c r="F45" s="26">
        <v>88</v>
      </c>
      <c r="G45" s="23"/>
      <c r="H45" s="24"/>
      <c r="J45" s="19"/>
      <c r="K45" s="19"/>
    </row>
    <row r="46" spans="1:11" x14ac:dyDescent="0.3">
      <c r="A46" s="53" t="s">
        <v>60</v>
      </c>
      <c r="B46" s="53"/>
      <c r="C46" s="25" t="s">
        <v>61</v>
      </c>
      <c r="D46" s="22" t="s">
        <v>40</v>
      </c>
      <c r="E46" s="82">
        <v>5760</v>
      </c>
      <c r="F46" s="26">
        <v>88</v>
      </c>
      <c r="G46" s="23"/>
      <c r="H46" s="24"/>
      <c r="J46" s="19"/>
      <c r="K46" s="19"/>
    </row>
    <row r="47" spans="1:11" ht="42" x14ac:dyDescent="0.3">
      <c r="A47" s="51">
        <v>4.0299999999999994</v>
      </c>
      <c r="B47" s="51"/>
      <c r="C47" s="21" t="s">
        <v>62</v>
      </c>
      <c r="D47" s="22" t="s">
        <v>16</v>
      </c>
      <c r="E47" s="82"/>
      <c r="F47" s="23"/>
      <c r="G47" s="23"/>
      <c r="H47" s="24"/>
      <c r="J47" s="19"/>
      <c r="K47" s="19"/>
    </row>
    <row r="48" spans="1:11" ht="42" x14ac:dyDescent="0.3">
      <c r="A48" s="51">
        <v>4.0399999999999991</v>
      </c>
      <c r="B48" s="51"/>
      <c r="C48" s="21" t="s">
        <v>63</v>
      </c>
      <c r="D48" s="22" t="s">
        <v>16</v>
      </c>
      <c r="E48" s="82"/>
      <c r="F48" s="23"/>
      <c r="G48" s="23"/>
      <c r="H48" s="24"/>
      <c r="J48" s="19"/>
      <c r="K48" s="19"/>
    </row>
    <row r="49" spans="1:11" ht="42" x14ac:dyDescent="0.3">
      <c r="A49" s="51">
        <v>4.05</v>
      </c>
      <c r="B49" s="51"/>
      <c r="C49" s="21" t="s">
        <v>64</v>
      </c>
      <c r="D49" s="22" t="s">
        <v>16</v>
      </c>
      <c r="E49" s="82">
        <v>216</v>
      </c>
      <c r="F49" s="26">
        <f>88*0.05</f>
        <v>4.4000000000000004</v>
      </c>
      <c r="G49" s="23"/>
      <c r="H49" s="24"/>
      <c r="J49" s="19"/>
      <c r="K49" s="19"/>
    </row>
    <row r="50" spans="1:11" ht="42" x14ac:dyDescent="0.3">
      <c r="A50" s="51">
        <v>4.0599999999999996</v>
      </c>
      <c r="B50" s="51"/>
      <c r="C50" s="21" t="s">
        <v>65</v>
      </c>
      <c r="D50" s="22" t="s">
        <v>16</v>
      </c>
      <c r="E50" s="82">
        <v>144</v>
      </c>
      <c r="F50" s="26">
        <f>88*0.04</f>
        <v>3.52</v>
      </c>
      <c r="G50" s="23"/>
      <c r="H50" s="24"/>
      <c r="J50" s="19"/>
      <c r="K50" s="19"/>
    </row>
    <row r="51" spans="1:11" x14ac:dyDescent="0.3">
      <c r="A51" s="54"/>
      <c r="B51" s="55"/>
      <c r="C51" s="56"/>
      <c r="D51" s="57"/>
      <c r="E51" s="88"/>
      <c r="F51" s="58"/>
      <c r="G51" s="58"/>
      <c r="H51" s="59"/>
      <c r="J51" s="19"/>
      <c r="K51" s="19"/>
    </row>
    <row r="52" spans="1:11" x14ac:dyDescent="0.3">
      <c r="A52" s="27"/>
      <c r="B52" s="27"/>
      <c r="C52" s="28" t="s">
        <v>25</v>
      </c>
      <c r="D52" s="29"/>
      <c r="E52" s="83"/>
      <c r="F52" s="30"/>
      <c r="G52" s="30"/>
      <c r="H52" s="31"/>
      <c r="I52" s="32"/>
      <c r="J52" s="19"/>
      <c r="K52" s="19"/>
    </row>
    <row r="53" spans="1:11" hidden="1" x14ac:dyDescent="0.3">
      <c r="A53" s="60" t="s">
        <v>66</v>
      </c>
      <c r="B53" s="60"/>
      <c r="C53" s="34"/>
      <c r="D53" s="35"/>
      <c r="E53" s="84"/>
      <c r="F53" s="30"/>
      <c r="G53" s="30"/>
      <c r="H53" s="36"/>
      <c r="J53" s="19"/>
      <c r="K53" s="19"/>
    </row>
    <row r="54" spans="1:11" ht="56" hidden="1" x14ac:dyDescent="0.3">
      <c r="A54" s="61">
        <v>6.01</v>
      </c>
      <c r="B54" s="62"/>
      <c r="C54" s="15" t="s">
        <v>67</v>
      </c>
      <c r="D54" s="16" t="s">
        <v>16</v>
      </c>
      <c r="E54" s="85"/>
      <c r="F54" s="17"/>
      <c r="G54" s="17"/>
      <c r="H54" s="18"/>
      <c r="J54" s="19"/>
      <c r="K54" s="19"/>
    </row>
    <row r="55" spans="1:11" ht="42" hidden="1" x14ac:dyDescent="0.3">
      <c r="A55" s="63">
        <v>6.02</v>
      </c>
      <c r="B55" s="63"/>
      <c r="C55" s="25" t="s">
        <v>68</v>
      </c>
      <c r="D55" s="22"/>
      <c r="E55" s="82"/>
      <c r="F55" s="23"/>
      <c r="G55" s="23"/>
      <c r="H55" s="24"/>
      <c r="J55" s="19"/>
      <c r="K55" s="19"/>
    </row>
    <row r="56" spans="1:11" hidden="1" x14ac:dyDescent="0.3">
      <c r="A56" s="64" t="s">
        <v>69</v>
      </c>
      <c r="B56" s="64"/>
      <c r="C56" s="25" t="s">
        <v>70</v>
      </c>
      <c r="D56" s="22" t="s">
        <v>16</v>
      </c>
      <c r="E56" s="82"/>
      <c r="F56" s="26"/>
      <c r="G56" s="23"/>
      <c r="H56" s="24"/>
      <c r="J56" s="19"/>
      <c r="K56" s="19"/>
    </row>
    <row r="57" spans="1:11" hidden="1" x14ac:dyDescent="0.3">
      <c r="A57" s="64"/>
      <c r="B57" s="64"/>
      <c r="C57" s="25" t="s">
        <v>71</v>
      </c>
      <c r="D57" s="22" t="s">
        <v>16</v>
      </c>
      <c r="E57" s="82"/>
      <c r="F57" s="26"/>
      <c r="G57" s="23"/>
      <c r="H57" s="24"/>
      <c r="J57" s="19"/>
      <c r="K57" s="19"/>
    </row>
    <row r="58" spans="1:11" hidden="1" x14ac:dyDescent="0.3">
      <c r="A58" s="64" t="s">
        <v>72</v>
      </c>
      <c r="B58" s="64"/>
      <c r="C58" s="25" t="s">
        <v>73</v>
      </c>
      <c r="D58" s="22" t="s">
        <v>16</v>
      </c>
      <c r="E58" s="82"/>
      <c r="F58" s="26"/>
      <c r="G58" s="23"/>
      <c r="H58" s="24"/>
      <c r="J58" s="19"/>
      <c r="K58" s="19"/>
    </row>
    <row r="59" spans="1:11" ht="28" hidden="1" x14ac:dyDescent="0.3">
      <c r="A59" s="64" t="s">
        <v>74</v>
      </c>
      <c r="B59" s="64"/>
      <c r="C59" s="21" t="s">
        <v>75</v>
      </c>
      <c r="D59" s="22" t="s">
        <v>76</v>
      </c>
      <c r="E59" s="82"/>
      <c r="F59" s="26"/>
      <c r="G59" s="23"/>
      <c r="H59" s="24"/>
      <c r="J59" s="19"/>
      <c r="K59" s="19"/>
    </row>
    <row r="60" spans="1:11" hidden="1" x14ac:dyDescent="0.3">
      <c r="A60" s="64" t="s">
        <v>77</v>
      </c>
      <c r="B60" s="64"/>
      <c r="C60" s="21" t="s">
        <v>78</v>
      </c>
      <c r="D60" s="22" t="s">
        <v>13</v>
      </c>
      <c r="E60" s="82"/>
      <c r="F60" s="23"/>
      <c r="G60" s="23"/>
      <c r="H60" s="24"/>
      <c r="J60" s="19"/>
      <c r="K60" s="19"/>
    </row>
    <row r="61" spans="1:11" hidden="1" x14ac:dyDescent="0.3">
      <c r="A61" s="64" t="s">
        <v>79</v>
      </c>
      <c r="B61" s="64"/>
      <c r="C61" s="21" t="s">
        <v>80</v>
      </c>
      <c r="D61" s="22" t="s">
        <v>16</v>
      </c>
      <c r="E61" s="82"/>
      <c r="F61" s="23"/>
      <c r="G61" s="23"/>
      <c r="H61" s="24"/>
      <c r="J61" s="19"/>
      <c r="K61" s="19"/>
    </row>
    <row r="62" spans="1:11" hidden="1" x14ac:dyDescent="0.3">
      <c r="A62" s="64" t="s">
        <v>81</v>
      </c>
      <c r="B62" s="64"/>
      <c r="C62" s="21" t="s">
        <v>82</v>
      </c>
      <c r="D62" s="22" t="s">
        <v>13</v>
      </c>
      <c r="E62" s="82"/>
      <c r="F62" s="23"/>
      <c r="G62" s="23"/>
      <c r="H62" s="24"/>
      <c r="J62" s="19"/>
      <c r="K62" s="19"/>
    </row>
    <row r="63" spans="1:11" ht="28" hidden="1" x14ac:dyDescent="0.3">
      <c r="A63" s="63">
        <f>A55+0.01</f>
        <v>6.0299999999999994</v>
      </c>
      <c r="B63" s="64"/>
      <c r="C63" s="25" t="s">
        <v>83</v>
      </c>
      <c r="D63" s="22" t="s">
        <v>38</v>
      </c>
      <c r="E63" s="82"/>
      <c r="F63" s="23"/>
      <c r="G63" s="23"/>
      <c r="H63" s="24"/>
      <c r="J63" s="19"/>
      <c r="K63" s="19"/>
    </row>
    <row r="64" spans="1:11" ht="28" hidden="1" x14ac:dyDescent="0.3">
      <c r="A64" s="63">
        <f t="shared" ref="A64:A68" si="0">A63+0.01</f>
        <v>6.0399999999999991</v>
      </c>
      <c r="B64" s="64"/>
      <c r="C64" s="25" t="s">
        <v>84</v>
      </c>
      <c r="D64" s="22"/>
      <c r="E64" s="82"/>
      <c r="F64" s="23"/>
      <c r="G64" s="23"/>
      <c r="H64" s="24"/>
      <c r="J64" s="19"/>
      <c r="K64" s="19"/>
    </row>
    <row r="65" spans="1:11" ht="42" hidden="1" x14ac:dyDescent="0.3">
      <c r="A65" s="63">
        <f t="shared" si="0"/>
        <v>6.0499999999999989</v>
      </c>
      <c r="B65" s="63"/>
      <c r="C65" s="21" t="s">
        <v>85</v>
      </c>
      <c r="D65" s="22" t="s">
        <v>16</v>
      </c>
      <c r="E65" s="82"/>
      <c r="F65" s="26"/>
      <c r="G65" s="23"/>
      <c r="H65" s="24"/>
      <c r="J65" s="19"/>
      <c r="K65" s="19"/>
    </row>
    <row r="66" spans="1:11" ht="56" hidden="1" x14ac:dyDescent="0.3">
      <c r="A66" s="63">
        <f t="shared" si="0"/>
        <v>6.0599999999999987</v>
      </c>
      <c r="B66" s="63"/>
      <c r="C66" s="25" t="s">
        <v>86</v>
      </c>
      <c r="D66" s="22" t="s">
        <v>16</v>
      </c>
      <c r="E66" s="82"/>
      <c r="F66" s="23"/>
      <c r="G66" s="23"/>
      <c r="H66" s="24"/>
      <c r="J66" s="19"/>
      <c r="K66" s="19"/>
    </row>
    <row r="67" spans="1:11" ht="42" hidden="1" x14ac:dyDescent="0.3">
      <c r="A67" s="63">
        <f t="shared" si="0"/>
        <v>6.0699999999999985</v>
      </c>
      <c r="B67" s="63"/>
      <c r="C67" s="25" t="s">
        <v>87</v>
      </c>
      <c r="D67" s="22" t="s">
        <v>16</v>
      </c>
      <c r="E67" s="82"/>
      <c r="F67" s="23"/>
      <c r="G67" s="23"/>
      <c r="H67" s="24"/>
      <c r="J67" s="19"/>
      <c r="K67" s="19"/>
    </row>
    <row r="68" spans="1:11" ht="42" hidden="1" x14ac:dyDescent="0.3">
      <c r="A68" s="63">
        <f t="shared" si="0"/>
        <v>6.0799999999999983</v>
      </c>
      <c r="B68" s="63"/>
      <c r="C68" s="39" t="s">
        <v>88</v>
      </c>
      <c r="D68" s="22" t="s">
        <v>40</v>
      </c>
      <c r="E68" s="82"/>
      <c r="F68" s="26"/>
      <c r="G68" s="23"/>
      <c r="H68" s="24"/>
      <c r="J68" s="19"/>
      <c r="K68" s="19"/>
    </row>
    <row r="69" spans="1:11" hidden="1" x14ac:dyDescent="0.3">
      <c r="A69" s="65">
        <v>6.09</v>
      </c>
      <c r="B69" s="65"/>
      <c r="C69" s="66" t="s">
        <v>89</v>
      </c>
      <c r="D69" s="67" t="s">
        <v>40</v>
      </c>
      <c r="E69" s="89"/>
      <c r="F69" s="68"/>
      <c r="G69" s="69"/>
      <c r="H69" s="24"/>
      <c r="J69" s="19"/>
      <c r="K69" s="19"/>
    </row>
    <row r="70" spans="1:11" hidden="1" x14ac:dyDescent="0.3">
      <c r="A70" s="65">
        <v>6.1</v>
      </c>
      <c r="B70" s="65"/>
      <c r="C70" s="66" t="s">
        <v>90</v>
      </c>
      <c r="D70" s="67" t="s">
        <v>16</v>
      </c>
      <c r="E70" s="89"/>
      <c r="F70" s="68"/>
      <c r="G70" s="69"/>
      <c r="H70" s="24"/>
      <c r="J70" s="19"/>
      <c r="K70" s="19"/>
    </row>
    <row r="71" spans="1:11" hidden="1" x14ac:dyDescent="0.3">
      <c r="A71" s="65"/>
      <c r="B71" s="65"/>
      <c r="C71" s="66"/>
      <c r="D71" s="67"/>
      <c r="E71" s="89"/>
      <c r="F71" s="68"/>
      <c r="G71" s="69"/>
      <c r="H71" s="70"/>
      <c r="J71" s="19"/>
      <c r="K71" s="19"/>
    </row>
    <row r="72" spans="1:11" hidden="1" x14ac:dyDescent="0.3">
      <c r="A72" s="27"/>
      <c r="B72" s="27"/>
      <c r="C72" s="28" t="s">
        <v>25</v>
      </c>
      <c r="D72" s="29"/>
      <c r="E72" s="83"/>
      <c r="F72" s="30"/>
      <c r="G72" s="30"/>
      <c r="H72" s="31"/>
      <c r="I72" s="32"/>
      <c r="J72" s="19"/>
      <c r="K72" s="19"/>
    </row>
    <row r="73" spans="1:11" x14ac:dyDescent="0.3">
      <c r="A73" s="60" t="s">
        <v>91</v>
      </c>
      <c r="B73" s="60"/>
      <c r="C73" s="34"/>
      <c r="D73" s="35"/>
      <c r="E73" s="84"/>
      <c r="F73" s="30"/>
      <c r="G73" s="30"/>
      <c r="H73" s="36"/>
      <c r="J73" s="19"/>
      <c r="K73" s="19"/>
    </row>
    <row r="74" spans="1:11" ht="42" x14ac:dyDescent="0.3">
      <c r="A74" s="16">
        <v>7.01</v>
      </c>
      <c r="B74" s="16"/>
      <c r="C74" s="15" t="s">
        <v>92</v>
      </c>
      <c r="D74" s="16"/>
      <c r="E74" s="85"/>
      <c r="F74" s="17"/>
      <c r="G74" s="17"/>
      <c r="H74" s="18"/>
      <c r="J74" s="19"/>
      <c r="K74" s="19"/>
    </row>
    <row r="75" spans="1:11" x14ac:dyDescent="0.3">
      <c r="A75" s="22" t="s">
        <v>93</v>
      </c>
      <c r="B75" s="22"/>
      <c r="C75" s="25" t="s">
        <v>159</v>
      </c>
      <c r="D75" s="22" t="s">
        <v>13</v>
      </c>
      <c r="E75" s="82"/>
      <c r="F75" s="23"/>
      <c r="G75" s="23"/>
      <c r="H75" s="24"/>
      <c r="J75" s="19"/>
      <c r="K75" s="71"/>
    </row>
    <row r="76" spans="1:11" x14ac:dyDescent="0.3">
      <c r="A76" s="22" t="s">
        <v>93</v>
      </c>
      <c r="B76" s="22"/>
      <c r="C76" s="25" t="s">
        <v>95</v>
      </c>
      <c r="D76" s="22" t="s">
        <v>13</v>
      </c>
      <c r="E76" s="82"/>
      <c r="F76" s="23"/>
      <c r="G76" s="23"/>
      <c r="H76" s="24"/>
      <c r="J76" s="19"/>
      <c r="K76" s="19"/>
    </row>
    <row r="77" spans="1:11" ht="112" x14ac:dyDescent="0.3">
      <c r="A77" s="64">
        <v>7.02</v>
      </c>
      <c r="B77" s="64"/>
      <c r="C77" s="21" t="s">
        <v>96</v>
      </c>
      <c r="D77" s="22"/>
      <c r="E77" s="82"/>
      <c r="F77" s="23"/>
      <c r="G77" s="23"/>
      <c r="H77" s="24"/>
      <c r="J77" s="19"/>
      <c r="K77" s="19"/>
    </row>
    <row r="78" spans="1:11" x14ac:dyDescent="0.3">
      <c r="A78" s="64" t="s">
        <v>97</v>
      </c>
      <c r="B78" s="64"/>
      <c r="C78" s="72" t="s">
        <v>98</v>
      </c>
      <c r="D78" s="22" t="s">
        <v>22</v>
      </c>
      <c r="E78" s="82"/>
      <c r="F78" s="23">
        <v>3</v>
      </c>
      <c r="G78" s="23"/>
      <c r="H78" s="24"/>
      <c r="J78" s="72"/>
      <c r="K78" s="19"/>
    </row>
    <row r="79" spans="1:11" x14ac:dyDescent="0.3">
      <c r="A79" s="22" t="s">
        <v>99</v>
      </c>
      <c r="B79" s="22"/>
      <c r="C79" s="72" t="s">
        <v>100</v>
      </c>
      <c r="D79" s="22" t="s">
        <v>22</v>
      </c>
      <c r="E79" s="82"/>
      <c r="F79" s="23">
        <v>2</v>
      </c>
      <c r="G79" s="23"/>
      <c r="H79" s="24"/>
      <c r="J79" s="72"/>
      <c r="K79" s="19"/>
    </row>
    <row r="80" spans="1:11" x14ac:dyDescent="0.3">
      <c r="A80" s="22" t="s">
        <v>101</v>
      </c>
      <c r="B80" s="22"/>
      <c r="C80" s="72" t="s">
        <v>102</v>
      </c>
      <c r="D80" s="22" t="s">
        <v>22</v>
      </c>
      <c r="E80" s="82"/>
      <c r="F80" s="23">
        <v>2</v>
      </c>
      <c r="G80" s="23"/>
      <c r="H80" s="24"/>
      <c r="J80" s="72"/>
      <c r="K80" s="19"/>
    </row>
    <row r="81" spans="1:11" x14ac:dyDescent="0.3">
      <c r="A81" s="22" t="s">
        <v>103</v>
      </c>
      <c r="B81" s="22"/>
      <c r="C81" s="72" t="s">
        <v>104</v>
      </c>
      <c r="D81" s="22" t="s">
        <v>22</v>
      </c>
      <c r="E81" s="82"/>
      <c r="F81" s="23">
        <v>2</v>
      </c>
      <c r="G81" s="23"/>
      <c r="H81" s="24"/>
      <c r="J81" s="72"/>
      <c r="K81" s="19"/>
    </row>
    <row r="82" spans="1:11" x14ac:dyDescent="0.3">
      <c r="A82" s="22" t="s">
        <v>105</v>
      </c>
      <c r="B82" s="22"/>
      <c r="C82" s="72" t="s">
        <v>106</v>
      </c>
      <c r="D82" s="22" t="s">
        <v>22</v>
      </c>
      <c r="E82" s="82"/>
      <c r="F82" s="23">
        <v>2</v>
      </c>
      <c r="G82" s="23"/>
      <c r="H82" s="24"/>
      <c r="J82" s="72"/>
      <c r="K82" s="19"/>
    </row>
    <row r="83" spans="1:11" x14ac:dyDescent="0.3">
      <c r="A83" s="22" t="s">
        <v>107</v>
      </c>
      <c r="B83" s="22"/>
      <c r="C83" s="25" t="s">
        <v>108</v>
      </c>
      <c r="D83" s="22" t="s">
        <v>22</v>
      </c>
      <c r="E83" s="82"/>
      <c r="F83" s="23">
        <v>2</v>
      </c>
      <c r="G83" s="23"/>
      <c r="H83" s="24"/>
      <c r="J83" s="25"/>
      <c r="K83" s="19"/>
    </row>
    <row r="84" spans="1:11" x14ac:dyDescent="0.3">
      <c r="A84" s="22" t="s">
        <v>109</v>
      </c>
      <c r="B84" s="22"/>
      <c r="C84" s="72" t="s">
        <v>132</v>
      </c>
      <c r="D84" s="22" t="s">
        <v>22</v>
      </c>
      <c r="E84" s="82"/>
      <c r="F84" s="23"/>
      <c r="G84" s="23"/>
      <c r="H84" s="24"/>
      <c r="J84" s="72"/>
      <c r="K84" s="19"/>
    </row>
    <row r="85" spans="1:11" x14ac:dyDescent="0.3">
      <c r="A85" s="22" t="s">
        <v>135</v>
      </c>
      <c r="B85" s="22"/>
      <c r="C85" s="72" t="s">
        <v>134</v>
      </c>
      <c r="D85" s="22" t="s">
        <v>22</v>
      </c>
      <c r="E85" s="82"/>
      <c r="F85" s="23"/>
      <c r="G85" s="23"/>
      <c r="H85" s="24"/>
      <c r="J85" s="72"/>
      <c r="K85" s="19"/>
    </row>
    <row r="86" spans="1:11" x14ac:dyDescent="0.3">
      <c r="A86" s="22" t="s">
        <v>136</v>
      </c>
      <c r="B86" s="22"/>
      <c r="C86" s="72" t="s">
        <v>137</v>
      </c>
      <c r="D86" s="22" t="s">
        <v>22</v>
      </c>
      <c r="E86" s="82"/>
      <c r="F86" s="23">
        <v>2</v>
      </c>
      <c r="G86" s="23"/>
      <c r="H86" s="24"/>
      <c r="J86" s="19"/>
      <c r="K86" s="19"/>
    </row>
    <row r="87" spans="1:11" ht="112" x14ac:dyDescent="0.3">
      <c r="A87" s="22">
        <v>7.03</v>
      </c>
      <c r="B87" s="22"/>
      <c r="C87" s="21" t="s">
        <v>110</v>
      </c>
      <c r="D87" s="22"/>
      <c r="E87" s="82"/>
      <c r="F87" s="23"/>
      <c r="G87" s="23"/>
      <c r="H87" s="24"/>
      <c r="J87" s="19"/>
      <c r="K87" s="19"/>
    </row>
    <row r="88" spans="1:11" x14ac:dyDescent="0.3">
      <c r="A88" s="22"/>
      <c r="B88" s="22"/>
      <c r="C88" s="21" t="s">
        <v>111</v>
      </c>
      <c r="D88" s="22" t="s">
        <v>40</v>
      </c>
      <c r="E88" s="82"/>
      <c r="F88" s="23"/>
      <c r="G88" s="23"/>
      <c r="H88" s="24"/>
      <c r="J88" s="19"/>
      <c r="K88" s="19"/>
    </row>
    <row r="89" spans="1:11" x14ac:dyDescent="0.3">
      <c r="A89" s="22" t="s">
        <v>112</v>
      </c>
      <c r="B89" s="22"/>
      <c r="C89" s="73" t="s">
        <v>113</v>
      </c>
      <c r="D89" s="22" t="s">
        <v>22</v>
      </c>
      <c r="E89" s="82"/>
      <c r="F89" s="23"/>
      <c r="G89" s="23"/>
      <c r="H89" s="24"/>
      <c r="J89" s="19"/>
      <c r="K89" s="19"/>
    </row>
    <row r="90" spans="1:11" x14ac:dyDescent="0.3">
      <c r="A90" s="22" t="s">
        <v>114</v>
      </c>
      <c r="B90" s="22"/>
      <c r="C90" s="73" t="s">
        <v>115</v>
      </c>
      <c r="D90" s="22" t="s">
        <v>22</v>
      </c>
      <c r="E90" s="82"/>
      <c r="F90" s="23">
        <v>5</v>
      </c>
      <c r="G90" s="23"/>
      <c r="H90" s="24"/>
      <c r="J90" s="19"/>
      <c r="K90" s="19"/>
    </row>
    <row r="91" spans="1:11" x14ac:dyDescent="0.3">
      <c r="A91" s="22"/>
      <c r="B91" s="22"/>
      <c r="C91" s="73" t="s">
        <v>116</v>
      </c>
      <c r="D91" s="22" t="s">
        <v>22</v>
      </c>
      <c r="E91" s="82"/>
      <c r="F91" s="23"/>
      <c r="G91" s="23"/>
      <c r="H91" s="24"/>
      <c r="J91" s="19"/>
      <c r="K91" s="19"/>
    </row>
    <row r="92" spans="1:11" ht="42" x14ac:dyDescent="0.3">
      <c r="A92" s="22">
        <v>7.04</v>
      </c>
      <c r="B92" s="22"/>
      <c r="C92" s="25" t="s">
        <v>117</v>
      </c>
      <c r="D92" s="52"/>
      <c r="E92" s="87"/>
      <c r="F92" s="23"/>
      <c r="G92" s="23"/>
      <c r="H92" s="24"/>
      <c r="J92" s="19"/>
      <c r="K92" s="19"/>
    </row>
    <row r="93" spans="1:11" x14ac:dyDescent="0.3">
      <c r="A93" s="22" t="s">
        <v>118</v>
      </c>
      <c r="B93" s="22"/>
      <c r="C93" s="25" t="s">
        <v>119</v>
      </c>
      <c r="D93" s="22" t="s">
        <v>22</v>
      </c>
      <c r="E93" s="82"/>
      <c r="F93" s="23">
        <v>2</v>
      </c>
      <c r="G93" s="23"/>
      <c r="H93" s="24"/>
      <c r="J93" s="19"/>
      <c r="K93" s="19"/>
    </row>
    <row r="94" spans="1:11" x14ac:dyDescent="0.3">
      <c r="A94" s="22"/>
      <c r="B94" s="22"/>
      <c r="C94" s="25" t="s">
        <v>120</v>
      </c>
      <c r="D94" s="22" t="s">
        <v>22</v>
      </c>
      <c r="E94" s="82"/>
      <c r="F94" s="23"/>
      <c r="G94" s="23"/>
      <c r="H94" s="24"/>
      <c r="J94" s="19"/>
      <c r="K94" s="19"/>
    </row>
    <row r="95" spans="1:11" x14ac:dyDescent="0.3">
      <c r="A95" s="22"/>
      <c r="B95" s="22"/>
      <c r="C95" s="74" t="s">
        <v>121</v>
      </c>
      <c r="D95" s="22" t="s">
        <v>22</v>
      </c>
      <c r="E95" s="82"/>
      <c r="F95" s="23"/>
      <c r="G95" s="23"/>
      <c r="H95" s="24"/>
      <c r="J95" s="19"/>
      <c r="K95" s="19"/>
    </row>
    <row r="96" spans="1:11" ht="42" x14ac:dyDescent="0.3">
      <c r="A96" s="22">
        <v>7.05</v>
      </c>
      <c r="B96" s="22"/>
      <c r="C96" s="25" t="s">
        <v>122</v>
      </c>
      <c r="D96" s="22"/>
      <c r="E96" s="82"/>
      <c r="F96" s="23"/>
      <c r="G96" s="23"/>
      <c r="H96" s="24"/>
      <c r="J96" s="19"/>
      <c r="K96" s="19"/>
    </row>
    <row r="97" spans="1:11" x14ac:dyDescent="0.3">
      <c r="A97" s="22" t="s">
        <v>123</v>
      </c>
      <c r="B97" s="22"/>
      <c r="C97" s="25" t="s">
        <v>124</v>
      </c>
      <c r="D97" s="22" t="s">
        <v>40</v>
      </c>
      <c r="E97" s="82"/>
      <c r="F97" s="26"/>
      <c r="G97" s="23"/>
      <c r="H97" s="24"/>
      <c r="J97" s="19"/>
      <c r="K97" s="19"/>
    </row>
    <row r="98" spans="1:11" x14ac:dyDescent="0.3">
      <c r="A98" s="22"/>
      <c r="B98" s="22"/>
      <c r="C98" s="25" t="s">
        <v>125</v>
      </c>
      <c r="D98" s="22" t="s">
        <v>40</v>
      </c>
      <c r="E98" s="82"/>
      <c r="F98" s="23"/>
      <c r="G98" s="23"/>
      <c r="H98" s="24"/>
      <c r="J98" s="19"/>
      <c r="K98" s="19"/>
    </row>
    <row r="99" spans="1:11" x14ac:dyDescent="0.3">
      <c r="A99" s="22"/>
      <c r="B99" s="22"/>
      <c r="C99" s="25" t="s">
        <v>126</v>
      </c>
      <c r="D99" s="22" t="s">
        <v>40</v>
      </c>
      <c r="E99" s="82"/>
      <c r="F99" s="26"/>
      <c r="G99" s="23"/>
      <c r="H99" s="24"/>
      <c r="J99" s="19"/>
      <c r="K99" s="19"/>
    </row>
    <row r="100" spans="1:11" x14ac:dyDescent="0.3">
      <c r="A100" s="22"/>
      <c r="B100" s="22"/>
      <c r="C100" s="25" t="s">
        <v>127</v>
      </c>
      <c r="D100" s="22" t="s">
        <v>40</v>
      </c>
      <c r="E100" s="82"/>
      <c r="F100" s="26"/>
      <c r="G100" s="23"/>
      <c r="H100" s="24"/>
      <c r="J100" s="19"/>
      <c r="K100" s="19"/>
    </row>
    <row r="101" spans="1:11" ht="112" x14ac:dyDescent="0.3">
      <c r="A101" s="22">
        <v>7.06</v>
      </c>
      <c r="B101" s="63"/>
      <c r="C101" s="25" t="s">
        <v>128</v>
      </c>
      <c r="D101" s="22"/>
      <c r="E101" s="82"/>
      <c r="F101" s="23"/>
      <c r="G101" s="23"/>
      <c r="H101" s="24"/>
      <c r="J101" s="19"/>
      <c r="K101" s="19"/>
    </row>
    <row r="102" spans="1:11" x14ac:dyDescent="0.3">
      <c r="A102" s="63" t="s">
        <v>129</v>
      </c>
      <c r="B102" s="63"/>
      <c r="C102" s="25" t="s">
        <v>130</v>
      </c>
      <c r="D102" s="22" t="s">
        <v>22</v>
      </c>
      <c r="E102" s="82"/>
      <c r="F102" s="23">
        <f>(48+33)*4</f>
        <v>324</v>
      </c>
      <c r="G102" s="23"/>
      <c r="H102" s="24"/>
      <c r="J102" s="19"/>
      <c r="K102" s="19"/>
    </row>
    <row r="103" spans="1:11" x14ac:dyDescent="0.3">
      <c r="A103" s="63"/>
      <c r="B103" s="63"/>
      <c r="C103" s="25" t="s">
        <v>131</v>
      </c>
      <c r="D103" s="22" t="s">
        <v>22</v>
      </c>
      <c r="E103" s="82"/>
      <c r="F103" s="23"/>
      <c r="G103" s="23"/>
      <c r="H103" s="24"/>
      <c r="J103" s="19"/>
      <c r="K103" s="19"/>
    </row>
    <row r="105" spans="1:11" x14ac:dyDescent="0.3">
      <c r="F105"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F2EC7-B183-474B-96E4-7931D5B9903A}">
  <dimension ref="A1:K104"/>
  <sheetViews>
    <sheetView topLeftCell="A94" zoomScaleNormal="100" workbookViewId="0">
      <selection activeCell="G6" sqref="G6:H105"/>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9.1796875" style="78"/>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144</v>
      </c>
      <c r="B1" s="157"/>
      <c r="C1" s="157"/>
      <c r="D1" s="157"/>
      <c r="E1" s="157"/>
      <c r="F1" s="157"/>
      <c r="G1" s="157"/>
      <c r="H1" s="157"/>
    </row>
    <row r="2" spans="1:11" ht="18" customHeight="1" x14ac:dyDescent="0.3">
      <c r="A2" s="2"/>
      <c r="B2" s="2"/>
      <c r="C2" s="2"/>
      <c r="D2" s="2"/>
      <c r="E2" s="77"/>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9"/>
      <c r="F5" s="6" t="s">
        <v>4</v>
      </c>
      <c r="G5" s="8" t="s">
        <v>5</v>
      </c>
      <c r="H5" s="8" t="s">
        <v>6</v>
      </c>
    </row>
    <row r="6" spans="1:11" x14ac:dyDescent="0.3">
      <c r="A6" s="9" t="s">
        <v>7</v>
      </c>
      <c r="B6" s="9"/>
      <c r="C6" s="10"/>
      <c r="D6" s="11"/>
      <c r="E6" s="80"/>
      <c r="F6" s="12"/>
      <c r="G6" s="13"/>
      <c r="H6" s="13"/>
    </row>
    <row r="7" spans="1:11" ht="76.5" customHeight="1" x14ac:dyDescent="0.3">
      <c r="A7" s="14">
        <v>1.01</v>
      </c>
      <c r="B7" s="14"/>
      <c r="C7" s="15" t="s">
        <v>8</v>
      </c>
      <c r="D7" s="16" t="s">
        <v>9</v>
      </c>
      <c r="E7" s="85"/>
      <c r="F7" s="17"/>
      <c r="G7" s="17"/>
      <c r="H7" s="18"/>
      <c r="J7" s="19"/>
      <c r="K7" s="19"/>
    </row>
    <row r="8" spans="1:11" ht="56" x14ac:dyDescent="0.3">
      <c r="A8" s="20">
        <v>1.02</v>
      </c>
      <c r="B8" s="20"/>
      <c r="C8" s="21" t="s">
        <v>10</v>
      </c>
      <c r="D8" s="22"/>
      <c r="E8" s="82"/>
      <c r="F8" s="23"/>
      <c r="G8" s="23"/>
      <c r="H8" s="24"/>
      <c r="J8" s="19"/>
      <c r="K8" s="19"/>
    </row>
    <row r="9" spans="1:11" x14ac:dyDescent="0.3">
      <c r="A9" s="20" t="s">
        <v>11</v>
      </c>
      <c r="B9" s="20"/>
      <c r="C9" s="25" t="s">
        <v>12</v>
      </c>
      <c r="D9" s="22" t="s">
        <v>13</v>
      </c>
      <c r="E9" s="82"/>
      <c r="F9" s="23"/>
      <c r="G9" s="23"/>
      <c r="H9" s="24"/>
      <c r="J9" s="19"/>
      <c r="K9" s="19"/>
    </row>
    <row r="10" spans="1:11" x14ac:dyDescent="0.3">
      <c r="A10" s="20" t="s">
        <v>14</v>
      </c>
      <c r="B10" s="20"/>
      <c r="C10" s="25" t="s">
        <v>15</v>
      </c>
      <c r="D10" s="22" t="s">
        <v>16</v>
      </c>
      <c r="E10" s="82"/>
      <c r="F10" s="23"/>
      <c r="G10" s="23"/>
      <c r="H10" s="24"/>
      <c r="J10" s="19"/>
      <c r="K10" s="19"/>
    </row>
    <row r="11" spans="1:11" x14ac:dyDescent="0.3">
      <c r="A11" s="20" t="s">
        <v>17</v>
      </c>
      <c r="B11" s="20"/>
      <c r="C11" s="25" t="s">
        <v>18</v>
      </c>
      <c r="D11" s="22" t="s">
        <v>16</v>
      </c>
      <c r="E11" s="82"/>
      <c r="F11" s="26"/>
      <c r="G11" s="23"/>
      <c r="H11" s="24"/>
      <c r="J11" s="19"/>
      <c r="K11" s="19"/>
    </row>
    <row r="12" spans="1:11" x14ac:dyDescent="0.3">
      <c r="A12" s="20" t="s">
        <v>17</v>
      </c>
      <c r="B12" s="20"/>
      <c r="C12" s="25" t="s">
        <v>19</v>
      </c>
      <c r="D12" s="22" t="s">
        <v>13</v>
      </c>
      <c r="E12" s="82"/>
      <c r="F12" s="23"/>
      <c r="G12" s="23"/>
      <c r="H12" s="24"/>
      <c r="J12" s="19"/>
      <c r="K12" s="19"/>
    </row>
    <row r="13" spans="1:11" x14ac:dyDescent="0.3">
      <c r="A13" s="20" t="s">
        <v>20</v>
      </c>
      <c r="B13" s="20"/>
      <c r="C13" s="25" t="s">
        <v>21</v>
      </c>
      <c r="D13" s="22" t="s">
        <v>22</v>
      </c>
      <c r="E13" s="82"/>
      <c r="F13" s="23"/>
      <c r="G13" s="23"/>
      <c r="H13" s="24"/>
      <c r="J13" s="19"/>
      <c r="K13" s="19"/>
    </row>
    <row r="14" spans="1:11" x14ac:dyDescent="0.3">
      <c r="A14" s="20" t="s">
        <v>23</v>
      </c>
      <c r="B14" s="20"/>
      <c r="C14" s="25" t="s">
        <v>24</v>
      </c>
      <c r="D14" s="22" t="s">
        <v>22</v>
      </c>
      <c r="E14" s="82"/>
      <c r="F14" s="23"/>
      <c r="G14" s="23"/>
      <c r="H14" s="24"/>
      <c r="J14" s="19"/>
      <c r="K14" s="19"/>
    </row>
    <row r="15" spans="1:11" x14ac:dyDescent="0.3">
      <c r="A15" s="27"/>
      <c r="B15" s="27"/>
      <c r="C15" s="28" t="s">
        <v>25</v>
      </c>
      <c r="D15" s="29"/>
      <c r="E15" s="83"/>
      <c r="F15" s="30"/>
      <c r="G15" s="30"/>
      <c r="H15" s="31"/>
      <c r="I15" s="32"/>
      <c r="J15" s="19"/>
      <c r="K15" s="19"/>
    </row>
    <row r="16" spans="1:11" x14ac:dyDescent="0.3">
      <c r="A16" s="33" t="s">
        <v>26</v>
      </c>
      <c r="B16" s="33"/>
      <c r="C16" s="34"/>
      <c r="D16" s="35"/>
      <c r="E16" s="84"/>
      <c r="F16" s="30"/>
      <c r="G16" s="30"/>
      <c r="H16" s="36"/>
      <c r="J16" s="19"/>
      <c r="K16" s="19"/>
    </row>
    <row r="17" spans="1:11" ht="56" x14ac:dyDescent="0.3">
      <c r="A17" s="14" t="s">
        <v>27</v>
      </c>
      <c r="B17" s="14"/>
      <c r="C17" s="37" t="s">
        <v>28</v>
      </c>
      <c r="D17" s="16" t="s">
        <v>16</v>
      </c>
      <c r="E17" s="85"/>
      <c r="F17" s="38"/>
      <c r="G17" s="17"/>
      <c r="H17" s="18"/>
      <c r="J17" s="19"/>
      <c r="K17" s="19"/>
    </row>
    <row r="18" spans="1:11" ht="70" x14ac:dyDescent="0.3">
      <c r="A18" s="20" t="s">
        <v>29</v>
      </c>
      <c r="B18" s="20"/>
      <c r="C18" s="39" t="s">
        <v>30</v>
      </c>
      <c r="D18" s="22" t="s">
        <v>16</v>
      </c>
      <c r="E18" s="82"/>
      <c r="F18" s="26"/>
      <c r="G18" s="23"/>
      <c r="H18" s="24"/>
      <c r="J18" s="19"/>
      <c r="K18" s="19"/>
    </row>
    <row r="19" spans="1:11" ht="70" x14ac:dyDescent="0.3">
      <c r="A19" s="20" t="s">
        <v>29</v>
      </c>
      <c r="B19" s="20"/>
      <c r="C19" s="39" t="s">
        <v>31</v>
      </c>
      <c r="D19" s="22" t="s">
        <v>16</v>
      </c>
      <c r="E19" s="82"/>
      <c r="F19" s="26"/>
      <c r="G19" s="23"/>
      <c r="H19" s="24"/>
      <c r="J19" s="19"/>
      <c r="K19" s="19"/>
    </row>
    <row r="20" spans="1:11" ht="42" x14ac:dyDescent="0.3">
      <c r="A20" s="20">
        <v>2.02</v>
      </c>
      <c r="B20" s="20"/>
      <c r="C20" s="25" t="s">
        <v>32</v>
      </c>
      <c r="D20" s="22" t="s">
        <v>16</v>
      </c>
      <c r="E20" s="82"/>
      <c r="F20" s="26"/>
      <c r="G20" s="23"/>
      <c r="H20" s="24"/>
      <c r="J20" s="19"/>
      <c r="K20" s="19"/>
    </row>
    <row r="21" spans="1:11" ht="56" x14ac:dyDescent="0.3">
      <c r="A21" s="20">
        <v>2.0299999999999998</v>
      </c>
      <c r="B21" s="20"/>
      <c r="C21" s="39" t="s">
        <v>33</v>
      </c>
      <c r="D21" s="22" t="s">
        <v>16</v>
      </c>
      <c r="E21" s="82"/>
      <c r="F21" s="26"/>
      <c r="G21" s="23"/>
      <c r="H21" s="24"/>
      <c r="J21" s="19"/>
      <c r="K21" s="19"/>
    </row>
    <row r="22" spans="1:11" ht="42" x14ac:dyDescent="0.3">
      <c r="A22" s="20">
        <v>2.04</v>
      </c>
      <c r="B22" s="20"/>
      <c r="C22" s="39" t="s">
        <v>34</v>
      </c>
      <c r="D22" s="22" t="s">
        <v>16</v>
      </c>
      <c r="E22" s="82"/>
      <c r="F22" s="26"/>
      <c r="G22" s="23"/>
      <c r="H22" s="24"/>
      <c r="J22" s="19"/>
      <c r="K22" s="19"/>
    </row>
    <row r="23" spans="1:11" ht="42" x14ac:dyDescent="0.3">
      <c r="A23" s="20">
        <v>2.0499999999999998</v>
      </c>
      <c r="B23" s="20"/>
      <c r="C23" s="39" t="s">
        <v>35</v>
      </c>
      <c r="D23" s="22" t="s">
        <v>16</v>
      </c>
      <c r="E23" s="82"/>
      <c r="F23" s="26"/>
      <c r="G23" s="23"/>
      <c r="H23" s="24"/>
      <c r="J23" s="19"/>
      <c r="K23" s="19"/>
    </row>
    <row r="24" spans="1:11" ht="42" x14ac:dyDescent="0.3">
      <c r="A24" s="20">
        <v>2.06</v>
      </c>
      <c r="B24" s="20"/>
      <c r="C24" s="39" t="s">
        <v>36</v>
      </c>
      <c r="D24" s="22" t="s">
        <v>16</v>
      </c>
      <c r="E24" s="82"/>
      <c r="F24" s="26"/>
      <c r="G24" s="23"/>
      <c r="H24" s="24"/>
      <c r="J24" s="19"/>
      <c r="K24" s="19"/>
    </row>
    <row r="25" spans="1:11" x14ac:dyDescent="0.3">
      <c r="A25" s="20"/>
      <c r="B25" s="20"/>
      <c r="C25" s="39" t="s">
        <v>37</v>
      </c>
      <c r="D25" s="22" t="s">
        <v>38</v>
      </c>
      <c r="E25" s="82"/>
      <c r="F25" s="23"/>
      <c r="G25" s="23"/>
      <c r="H25" s="24"/>
      <c r="J25" s="19"/>
      <c r="K25" s="19"/>
    </row>
    <row r="26" spans="1:11" ht="42" x14ac:dyDescent="0.3">
      <c r="A26" s="20">
        <v>2.0699999999999998</v>
      </c>
      <c r="B26" s="20"/>
      <c r="C26" s="25" t="s">
        <v>39</v>
      </c>
      <c r="D26" s="22" t="s">
        <v>40</v>
      </c>
      <c r="E26" s="82"/>
      <c r="F26" s="23"/>
      <c r="G26" s="23"/>
      <c r="H26" s="24"/>
      <c r="J26" s="19"/>
      <c r="K26" s="19"/>
    </row>
    <row r="27" spans="1:11" ht="28" x14ac:dyDescent="0.3">
      <c r="A27" s="20">
        <v>2.08</v>
      </c>
      <c r="B27" s="20"/>
      <c r="C27" s="25" t="s">
        <v>41</v>
      </c>
      <c r="D27" s="22" t="s">
        <v>38</v>
      </c>
      <c r="E27" s="82"/>
      <c r="F27" s="23"/>
      <c r="G27" s="23"/>
      <c r="H27" s="24"/>
      <c r="J27" s="19"/>
      <c r="K27" s="19"/>
    </row>
    <row r="28" spans="1:11" ht="28" x14ac:dyDescent="0.3">
      <c r="A28" s="20">
        <v>2.09</v>
      </c>
      <c r="B28" s="20"/>
      <c r="C28" s="25" t="s">
        <v>42</v>
      </c>
      <c r="D28" s="22" t="s">
        <v>38</v>
      </c>
      <c r="E28" s="82"/>
      <c r="F28" s="26"/>
      <c r="G28" s="23"/>
      <c r="H28" s="24"/>
      <c r="J28" s="19"/>
      <c r="K28" s="19"/>
    </row>
    <row r="29" spans="1:11" ht="42" x14ac:dyDescent="0.3">
      <c r="A29" s="20">
        <v>2.09</v>
      </c>
      <c r="B29" s="20"/>
      <c r="C29" s="25" t="s">
        <v>43</v>
      </c>
      <c r="D29" s="22" t="s">
        <v>16</v>
      </c>
      <c r="E29" s="82"/>
      <c r="F29" s="23"/>
      <c r="G29" s="23"/>
      <c r="H29" s="24"/>
      <c r="J29" s="19"/>
      <c r="K29" s="19"/>
    </row>
    <row r="30" spans="1:11" ht="70" x14ac:dyDescent="0.3">
      <c r="A30" s="20">
        <v>2.1</v>
      </c>
      <c r="B30" s="20"/>
      <c r="C30" s="25" t="s">
        <v>44</v>
      </c>
      <c r="D30" s="22" t="s">
        <v>16</v>
      </c>
      <c r="E30" s="82"/>
      <c r="F30" s="23"/>
      <c r="G30" s="23"/>
      <c r="H30" s="24"/>
      <c r="J30" s="19"/>
      <c r="K30" s="19"/>
    </row>
    <row r="31" spans="1:11" ht="70" x14ac:dyDescent="0.3">
      <c r="A31" s="40">
        <v>2.1</v>
      </c>
      <c r="B31" s="20"/>
      <c r="C31" s="39" t="s">
        <v>45</v>
      </c>
      <c r="D31" s="22" t="s">
        <v>16</v>
      </c>
      <c r="E31" s="82"/>
      <c r="F31" s="23"/>
      <c r="G31" s="23"/>
      <c r="H31" s="24"/>
      <c r="J31" s="19"/>
      <c r="K31" s="19"/>
    </row>
    <row r="32" spans="1:11" x14ac:dyDescent="0.3">
      <c r="A32" s="41">
        <v>2.1</v>
      </c>
      <c r="B32" s="42"/>
      <c r="C32" s="43" t="s">
        <v>46</v>
      </c>
      <c r="D32" s="44" t="s">
        <v>16</v>
      </c>
      <c r="E32" s="86"/>
      <c r="F32" s="45"/>
      <c r="G32" s="45"/>
      <c r="H32" s="46"/>
      <c r="J32" s="19"/>
      <c r="K32" s="19"/>
    </row>
    <row r="33" spans="1:11" ht="15.75" customHeight="1" x14ac:dyDescent="0.3">
      <c r="A33" s="27"/>
      <c r="B33" s="27"/>
      <c r="C33" s="28" t="s">
        <v>25</v>
      </c>
      <c r="D33" s="29"/>
      <c r="E33" s="83"/>
      <c r="F33" s="30"/>
      <c r="G33" s="30"/>
      <c r="H33" s="31"/>
      <c r="I33" s="32"/>
      <c r="J33" s="19"/>
      <c r="K33" s="19"/>
    </row>
    <row r="34" spans="1:11" x14ac:dyDescent="0.3">
      <c r="A34" s="33" t="s">
        <v>47</v>
      </c>
      <c r="B34" s="33"/>
      <c r="C34" s="34"/>
      <c r="D34" s="35"/>
      <c r="E34" s="84"/>
      <c r="F34" s="30"/>
      <c r="G34" s="30"/>
      <c r="H34" s="36"/>
      <c r="J34" s="19"/>
      <c r="K34" s="19"/>
    </row>
    <row r="35" spans="1:11" ht="56" x14ac:dyDescent="0.3">
      <c r="A35" s="14">
        <v>3.01</v>
      </c>
      <c r="B35" s="47" t="s">
        <v>48</v>
      </c>
      <c r="C35" s="48" t="s">
        <v>49</v>
      </c>
      <c r="D35" s="16" t="s">
        <v>16</v>
      </c>
      <c r="E35" s="85"/>
      <c r="F35" s="38"/>
      <c r="G35" s="17"/>
      <c r="H35" s="18"/>
      <c r="J35" s="19"/>
      <c r="K35" s="19"/>
    </row>
    <row r="36" spans="1:11" x14ac:dyDescent="0.3">
      <c r="A36" s="20">
        <v>3.02</v>
      </c>
      <c r="B36" s="49" t="s">
        <v>48</v>
      </c>
      <c r="C36" s="21" t="s">
        <v>50</v>
      </c>
      <c r="D36" s="22" t="s">
        <v>16</v>
      </c>
      <c r="E36" s="82"/>
      <c r="F36" s="23"/>
      <c r="G36" s="23"/>
      <c r="H36" s="24"/>
      <c r="J36" s="19"/>
      <c r="K36" s="19"/>
    </row>
    <row r="37" spans="1:11" x14ac:dyDescent="0.3">
      <c r="A37" s="20">
        <v>3.03</v>
      </c>
      <c r="B37" s="49"/>
      <c r="C37" s="21" t="s">
        <v>51</v>
      </c>
      <c r="D37" s="22" t="s">
        <v>38</v>
      </c>
      <c r="E37" s="82"/>
      <c r="F37" s="26"/>
      <c r="G37" s="23"/>
      <c r="H37" s="24"/>
      <c r="J37" s="19"/>
      <c r="K37" s="19"/>
    </row>
    <row r="38" spans="1:11" x14ac:dyDescent="0.3">
      <c r="A38" s="20"/>
      <c r="B38" s="49"/>
      <c r="C38" s="21" t="s">
        <v>52</v>
      </c>
      <c r="D38" s="22" t="s">
        <v>38</v>
      </c>
      <c r="E38" s="82"/>
      <c r="F38" s="23"/>
      <c r="G38" s="23"/>
      <c r="H38" s="24"/>
      <c r="J38" s="19"/>
      <c r="K38" s="19"/>
    </row>
    <row r="39" spans="1:11" ht="28" x14ac:dyDescent="0.3">
      <c r="A39" s="20">
        <v>3.04</v>
      </c>
      <c r="B39" s="49"/>
      <c r="C39" s="21" t="s">
        <v>53</v>
      </c>
      <c r="D39" s="22" t="s">
        <v>38</v>
      </c>
      <c r="E39" s="82"/>
      <c r="F39" s="23"/>
      <c r="G39" s="23"/>
      <c r="H39" s="24"/>
      <c r="J39" s="19"/>
      <c r="K39" s="19"/>
    </row>
    <row r="40" spans="1:11" ht="42" x14ac:dyDescent="0.3">
      <c r="A40" s="20">
        <v>3.05</v>
      </c>
      <c r="B40" s="20"/>
      <c r="C40" s="21" t="s">
        <v>54</v>
      </c>
      <c r="D40" s="22" t="s">
        <v>16</v>
      </c>
      <c r="E40" s="82"/>
      <c r="F40" s="26"/>
      <c r="G40" s="23"/>
      <c r="H40" s="24"/>
      <c r="J40" s="19"/>
      <c r="K40" s="19"/>
    </row>
    <row r="41" spans="1:11" x14ac:dyDescent="0.3">
      <c r="A41" s="27"/>
      <c r="B41" s="27"/>
      <c r="C41" s="28" t="s">
        <v>25</v>
      </c>
      <c r="D41" s="29"/>
      <c r="E41" s="83"/>
      <c r="F41" s="30"/>
      <c r="G41" s="30"/>
      <c r="H41" s="31"/>
      <c r="I41" s="32"/>
      <c r="J41" s="19"/>
      <c r="K41" s="19"/>
    </row>
    <row r="42" spans="1:11" x14ac:dyDescent="0.3">
      <c r="A42" s="33" t="s">
        <v>55</v>
      </c>
      <c r="B42" s="33"/>
      <c r="C42" s="34"/>
      <c r="D42" s="35"/>
      <c r="E42" s="84"/>
      <c r="F42" s="30"/>
      <c r="G42" s="30"/>
      <c r="H42" s="36"/>
      <c r="J42" s="19"/>
      <c r="K42" s="19"/>
    </row>
    <row r="43" spans="1:11" ht="56" x14ac:dyDescent="0.3">
      <c r="A43" s="50">
        <v>4.01</v>
      </c>
      <c r="B43" s="50"/>
      <c r="C43" s="15" t="s">
        <v>56</v>
      </c>
      <c r="D43" s="16" t="s">
        <v>40</v>
      </c>
      <c r="E43" s="85"/>
      <c r="F43" s="38"/>
      <c r="G43" s="17"/>
      <c r="H43" s="18"/>
      <c r="J43" s="19"/>
      <c r="K43" s="19"/>
    </row>
    <row r="44" spans="1:11" ht="56" x14ac:dyDescent="0.3">
      <c r="A44" s="51">
        <v>4.0199999999999996</v>
      </c>
      <c r="B44" s="51"/>
      <c r="C44" s="21" t="s">
        <v>57</v>
      </c>
      <c r="D44" s="52"/>
      <c r="E44" s="87"/>
      <c r="F44" s="23"/>
      <c r="G44" s="23"/>
      <c r="H44" s="24"/>
      <c r="J44" s="19"/>
      <c r="K44" s="19"/>
    </row>
    <row r="45" spans="1:11" x14ac:dyDescent="0.3">
      <c r="A45" s="53" t="s">
        <v>58</v>
      </c>
      <c r="B45" s="53"/>
      <c r="C45" s="21" t="s">
        <v>59</v>
      </c>
      <c r="D45" s="22" t="s">
        <v>40</v>
      </c>
      <c r="E45" s="82"/>
      <c r="F45" s="26"/>
      <c r="G45" s="23"/>
      <c r="H45" s="24"/>
      <c r="J45" s="19"/>
      <c r="K45" s="19"/>
    </row>
    <row r="46" spans="1:11" x14ac:dyDescent="0.3">
      <c r="A46" s="53" t="s">
        <v>60</v>
      </c>
      <c r="B46" s="53"/>
      <c r="C46" s="25" t="s">
        <v>61</v>
      </c>
      <c r="D46" s="22" t="s">
        <v>40</v>
      </c>
      <c r="E46" s="82">
        <v>7350</v>
      </c>
      <c r="F46" s="26"/>
      <c r="G46" s="23"/>
      <c r="H46" s="24"/>
      <c r="J46" s="19"/>
      <c r="K46" s="19"/>
    </row>
    <row r="47" spans="1:11" ht="42" x14ac:dyDescent="0.3">
      <c r="A47" s="51">
        <v>4.0299999999999994</v>
      </c>
      <c r="B47" s="51"/>
      <c r="C47" s="21" t="s">
        <v>62</v>
      </c>
      <c r="D47" s="22" t="s">
        <v>16</v>
      </c>
      <c r="E47" s="82"/>
      <c r="F47" s="23"/>
      <c r="G47" s="23"/>
      <c r="H47" s="24"/>
      <c r="J47" s="19"/>
      <c r="K47" s="19"/>
    </row>
    <row r="48" spans="1:11" ht="42" x14ac:dyDescent="0.3">
      <c r="A48" s="51">
        <v>4.0399999999999991</v>
      </c>
      <c r="B48" s="51"/>
      <c r="C48" s="21" t="s">
        <v>63</v>
      </c>
      <c r="D48" s="22" t="s">
        <v>16</v>
      </c>
      <c r="E48" s="82"/>
      <c r="F48" s="23"/>
      <c r="G48" s="23"/>
      <c r="H48" s="24"/>
      <c r="J48" s="19"/>
      <c r="K48" s="19"/>
    </row>
    <row r="49" spans="1:11" ht="42" x14ac:dyDescent="0.3">
      <c r="A49" s="51">
        <v>4.05</v>
      </c>
      <c r="B49" s="51"/>
      <c r="C49" s="21" t="s">
        <v>64</v>
      </c>
      <c r="D49" s="22" t="s">
        <v>16</v>
      </c>
      <c r="E49" s="82">
        <v>183.75</v>
      </c>
      <c r="F49" s="26"/>
      <c r="G49" s="23"/>
      <c r="H49" s="24"/>
      <c r="J49" s="19"/>
      <c r="K49" s="19"/>
    </row>
    <row r="50" spans="1:11" ht="42" x14ac:dyDescent="0.3">
      <c r="A50" s="51">
        <v>4.0599999999999996</v>
      </c>
      <c r="B50" s="51"/>
      <c r="C50" s="21" t="s">
        <v>65</v>
      </c>
      <c r="D50" s="22" t="s">
        <v>16</v>
      </c>
      <c r="E50" s="82">
        <v>183.75</v>
      </c>
      <c r="F50" s="26"/>
      <c r="G50" s="23"/>
      <c r="H50" s="24"/>
      <c r="J50" s="19"/>
      <c r="K50" s="19"/>
    </row>
    <row r="51" spans="1:11" x14ac:dyDescent="0.3">
      <c r="A51" s="54"/>
      <c r="B51" s="55"/>
      <c r="C51" s="56"/>
      <c r="D51" s="57"/>
      <c r="E51" s="88"/>
      <c r="F51" s="58"/>
      <c r="G51" s="58"/>
      <c r="H51" s="59"/>
      <c r="J51" s="19"/>
      <c r="K51" s="19"/>
    </row>
    <row r="52" spans="1:11" x14ac:dyDescent="0.3">
      <c r="A52" s="27"/>
      <c r="B52" s="27"/>
      <c r="C52" s="28" t="s">
        <v>25</v>
      </c>
      <c r="D52" s="29"/>
      <c r="E52" s="83"/>
      <c r="F52" s="30"/>
      <c r="G52" s="30"/>
      <c r="H52" s="31"/>
      <c r="I52" s="32"/>
      <c r="J52" s="19"/>
      <c r="K52" s="19"/>
    </row>
    <row r="53" spans="1:11" hidden="1" x14ac:dyDescent="0.3">
      <c r="A53" s="60" t="s">
        <v>66</v>
      </c>
      <c r="B53" s="60"/>
      <c r="C53" s="34"/>
      <c r="D53" s="35"/>
      <c r="E53" s="84"/>
      <c r="F53" s="30"/>
      <c r="G53" s="30"/>
      <c r="H53" s="36"/>
      <c r="J53" s="19"/>
      <c r="K53" s="19"/>
    </row>
    <row r="54" spans="1:11" ht="56" hidden="1" x14ac:dyDescent="0.3">
      <c r="A54" s="61">
        <v>6.01</v>
      </c>
      <c r="B54" s="62"/>
      <c r="C54" s="15" t="s">
        <v>67</v>
      </c>
      <c r="D54" s="16" t="s">
        <v>16</v>
      </c>
      <c r="E54" s="85"/>
      <c r="F54" s="17"/>
      <c r="G54" s="17"/>
      <c r="H54" s="18"/>
      <c r="J54" s="19"/>
      <c r="K54" s="19"/>
    </row>
    <row r="55" spans="1:11" ht="42" hidden="1" x14ac:dyDescent="0.3">
      <c r="A55" s="63">
        <v>6.02</v>
      </c>
      <c r="B55" s="63"/>
      <c r="C55" s="25" t="s">
        <v>68</v>
      </c>
      <c r="D55" s="22"/>
      <c r="E55" s="82"/>
      <c r="F55" s="23"/>
      <c r="G55" s="23"/>
      <c r="H55" s="24"/>
      <c r="J55" s="19"/>
      <c r="K55" s="19"/>
    </row>
    <row r="56" spans="1:11" hidden="1" x14ac:dyDescent="0.3">
      <c r="A56" s="64" t="s">
        <v>69</v>
      </c>
      <c r="B56" s="64"/>
      <c r="C56" s="25" t="s">
        <v>70</v>
      </c>
      <c r="D56" s="22" t="s">
        <v>16</v>
      </c>
      <c r="E56" s="82"/>
      <c r="F56" s="26"/>
      <c r="G56" s="23"/>
      <c r="H56" s="24"/>
      <c r="J56" s="19"/>
      <c r="K56" s="19"/>
    </row>
    <row r="57" spans="1:11" hidden="1" x14ac:dyDescent="0.3">
      <c r="A57" s="64"/>
      <c r="B57" s="64"/>
      <c r="C57" s="25" t="s">
        <v>71</v>
      </c>
      <c r="D57" s="22" t="s">
        <v>16</v>
      </c>
      <c r="E57" s="82"/>
      <c r="F57" s="26"/>
      <c r="G57" s="23"/>
      <c r="H57" s="24"/>
      <c r="J57" s="19"/>
      <c r="K57" s="19"/>
    </row>
    <row r="58" spans="1:11" hidden="1" x14ac:dyDescent="0.3">
      <c r="A58" s="64" t="s">
        <v>72</v>
      </c>
      <c r="B58" s="64"/>
      <c r="C58" s="25" t="s">
        <v>73</v>
      </c>
      <c r="D58" s="22" t="s">
        <v>16</v>
      </c>
      <c r="E58" s="82"/>
      <c r="F58" s="26"/>
      <c r="G58" s="23"/>
      <c r="H58" s="24"/>
      <c r="J58" s="19"/>
      <c r="K58" s="19"/>
    </row>
    <row r="59" spans="1:11" ht="28" hidden="1" x14ac:dyDescent="0.3">
      <c r="A59" s="64" t="s">
        <v>74</v>
      </c>
      <c r="B59" s="64"/>
      <c r="C59" s="21" t="s">
        <v>75</v>
      </c>
      <c r="D59" s="22" t="s">
        <v>76</v>
      </c>
      <c r="E59" s="82"/>
      <c r="F59" s="26"/>
      <c r="G59" s="23"/>
      <c r="H59" s="24"/>
      <c r="J59" s="19"/>
      <c r="K59" s="19"/>
    </row>
    <row r="60" spans="1:11" hidden="1" x14ac:dyDescent="0.3">
      <c r="A60" s="64" t="s">
        <v>77</v>
      </c>
      <c r="B60" s="64"/>
      <c r="C60" s="21" t="s">
        <v>78</v>
      </c>
      <c r="D60" s="22" t="s">
        <v>13</v>
      </c>
      <c r="E60" s="82"/>
      <c r="F60" s="23"/>
      <c r="G60" s="23"/>
      <c r="H60" s="24"/>
      <c r="J60" s="19"/>
      <c r="K60" s="19"/>
    </row>
    <row r="61" spans="1:11" hidden="1" x14ac:dyDescent="0.3">
      <c r="A61" s="64" t="s">
        <v>79</v>
      </c>
      <c r="B61" s="64"/>
      <c r="C61" s="21" t="s">
        <v>80</v>
      </c>
      <c r="D61" s="22" t="s">
        <v>16</v>
      </c>
      <c r="E61" s="82"/>
      <c r="F61" s="23"/>
      <c r="G61" s="23"/>
      <c r="H61" s="24"/>
      <c r="J61" s="19"/>
      <c r="K61" s="19"/>
    </row>
    <row r="62" spans="1:11" hidden="1" x14ac:dyDescent="0.3">
      <c r="A62" s="64" t="s">
        <v>81</v>
      </c>
      <c r="B62" s="64"/>
      <c r="C62" s="21" t="s">
        <v>82</v>
      </c>
      <c r="D62" s="22" t="s">
        <v>13</v>
      </c>
      <c r="E62" s="82"/>
      <c r="F62" s="23"/>
      <c r="G62" s="23"/>
      <c r="H62" s="24"/>
      <c r="J62" s="19"/>
      <c r="K62" s="19"/>
    </row>
    <row r="63" spans="1:11" ht="28" hidden="1" x14ac:dyDescent="0.3">
      <c r="A63" s="63">
        <f>A55+0.01</f>
        <v>6.0299999999999994</v>
      </c>
      <c r="B63" s="64"/>
      <c r="C63" s="25" t="s">
        <v>83</v>
      </c>
      <c r="D63" s="22" t="s">
        <v>38</v>
      </c>
      <c r="E63" s="82"/>
      <c r="F63" s="23"/>
      <c r="G63" s="23"/>
      <c r="H63" s="24"/>
      <c r="J63" s="19"/>
      <c r="K63" s="19"/>
    </row>
    <row r="64" spans="1:11" ht="28" hidden="1" x14ac:dyDescent="0.3">
      <c r="A64" s="63">
        <f t="shared" ref="A64:A68" si="0">A63+0.01</f>
        <v>6.0399999999999991</v>
      </c>
      <c r="B64" s="64"/>
      <c r="C64" s="25" t="s">
        <v>84</v>
      </c>
      <c r="D64" s="22"/>
      <c r="E64" s="82"/>
      <c r="F64" s="23"/>
      <c r="G64" s="23"/>
      <c r="H64" s="24"/>
      <c r="J64" s="19"/>
      <c r="K64" s="19"/>
    </row>
    <row r="65" spans="1:11" ht="42" hidden="1" x14ac:dyDescent="0.3">
      <c r="A65" s="63">
        <f t="shared" si="0"/>
        <v>6.0499999999999989</v>
      </c>
      <c r="B65" s="63"/>
      <c r="C65" s="21" t="s">
        <v>85</v>
      </c>
      <c r="D65" s="22" t="s">
        <v>16</v>
      </c>
      <c r="E65" s="82"/>
      <c r="F65" s="26"/>
      <c r="G65" s="23"/>
      <c r="H65" s="24"/>
      <c r="J65" s="19"/>
      <c r="K65" s="19"/>
    </row>
    <row r="66" spans="1:11" ht="56" hidden="1" x14ac:dyDescent="0.3">
      <c r="A66" s="63">
        <f t="shared" si="0"/>
        <v>6.0599999999999987</v>
      </c>
      <c r="B66" s="63"/>
      <c r="C66" s="25" t="s">
        <v>86</v>
      </c>
      <c r="D66" s="22" t="s">
        <v>16</v>
      </c>
      <c r="E66" s="82"/>
      <c r="F66" s="23"/>
      <c r="G66" s="23"/>
      <c r="H66" s="24"/>
      <c r="J66" s="19"/>
      <c r="K66" s="19"/>
    </row>
    <row r="67" spans="1:11" ht="42" hidden="1" x14ac:dyDescent="0.3">
      <c r="A67" s="63">
        <f t="shared" si="0"/>
        <v>6.0699999999999985</v>
      </c>
      <c r="B67" s="63"/>
      <c r="C67" s="25" t="s">
        <v>87</v>
      </c>
      <c r="D67" s="22" t="s">
        <v>16</v>
      </c>
      <c r="E67" s="82"/>
      <c r="F67" s="23"/>
      <c r="G67" s="23"/>
      <c r="H67" s="24"/>
      <c r="J67" s="19"/>
      <c r="K67" s="19"/>
    </row>
    <row r="68" spans="1:11" ht="42" hidden="1" x14ac:dyDescent="0.3">
      <c r="A68" s="63">
        <f t="shared" si="0"/>
        <v>6.0799999999999983</v>
      </c>
      <c r="B68" s="63"/>
      <c r="C68" s="39" t="s">
        <v>88</v>
      </c>
      <c r="D68" s="22" t="s">
        <v>40</v>
      </c>
      <c r="E68" s="82"/>
      <c r="F68" s="26"/>
      <c r="G68" s="23"/>
      <c r="H68" s="24"/>
      <c r="J68" s="19"/>
      <c r="K68" s="19"/>
    </row>
    <row r="69" spans="1:11" hidden="1" x14ac:dyDescent="0.3">
      <c r="A69" s="65">
        <v>6.09</v>
      </c>
      <c r="B69" s="65"/>
      <c r="C69" s="66" t="s">
        <v>89</v>
      </c>
      <c r="D69" s="67" t="s">
        <v>40</v>
      </c>
      <c r="E69" s="89"/>
      <c r="F69" s="68"/>
      <c r="G69" s="69"/>
      <c r="H69" s="24"/>
      <c r="J69" s="19"/>
      <c r="K69" s="19"/>
    </row>
    <row r="70" spans="1:11" hidden="1" x14ac:dyDescent="0.3">
      <c r="A70" s="65">
        <v>6.1</v>
      </c>
      <c r="B70" s="65"/>
      <c r="C70" s="66" t="s">
        <v>90</v>
      </c>
      <c r="D70" s="67" t="s">
        <v>16</v>
      </c>
      <c r="E70" s="89"/>
      <c r="F70" s="68"/>
      <c r="G70" s="69"/>
      <c r="H70" s="24"/>
      <c r="J70" s="19"/>
      <c r="K70" s="19"/>
    </row>
    <row r="71" spans="1:11" hidden="1" x14ac:dyDescent="0.3">
      <c r="A71" s="65"/>
      <c r="B71" s="65"/>
      <c r="C71" s="66"/>
      <c r="D71" s="67"/>
      <c r="E71" s="89"/>
      <c r="F71" s="68"/>
      <c r="G71" s="69"/>
      <c r="H71" s="70"/>
      <c r="J71" s="19"/>
      <c r="K71" s="19"/>
    </row>
    <row r="72" spans="1:11" hidden="1" x14ac:dyDescent="0.3">
      <c r="A72" s="27"/>
      <c r="B72" s="27"/>
      <c r="C72" s="28" t="s">
        <v>25</v>
      </c>
      <c r="D72" s="29"/>
      <c r="E72" s="83"/>
      <c r="F72" s="30"/>
      <c r="G72" s="30"/>
      <c r="H72" s="31"/>
      <c r="I72" s="32"/>
      <c r="J72" s="19"/>
      <c r="K72" s="19"/>
    </row>
    <row r="73" spans="1:11" x14ac:dyDescent="0.3">
      <c r="A73" s="60" t="s">
        <v>91</v>
      </c>
      <c r="B73" s="60"/>
      <c r="C73" s="34"/>
      <c r="D73" s="35"/>
      <c r="E73" s="84"/>
      <c r="F73" s="30"/>
      <c r="G73" s="30"/>
      <c r="H73" s="36"/>
      <c r="J73" s="19"/>
      <c r="K73" s="19"/>
    </row>
    <row r="74" spans="1:11" ht="42" x14ac:dyDescent="0.3">
      <c r="A74" s="16">
        <v>7.01</v>
      </c>
      <c r="B74" s="16"/>
      <c r="C74" s="15" t="s">
        <v>92</v>
      </c>
      <c r="D74" s="16"/>
      <c r="E74" s="85"/>
      <c r="F74" s="17"/>
      <c r="G74" s="17"/>
      <c r="H74" s="18"/>
      <c r="J74" s="19"/>
      <c r="K74" s="19"/>
    </row>
    <row r="75" spans="1:11" x14ac:dyDescent="0.3">
      <c r="A75" s="22" t="s">
        <v>93</v>
      </c>
      <c r="B75" s="22"/>
      <c r="C75" s="25" t="s">
        <v>159</v>
      </c>
      <c r="D75" s="22" t="s">
        <v>13</v>
      </c>
      <c r="E75" s="82"/>
      <c r="F75" s="23">
        <f>F9</f>
        <v>0</v>
      </c>
      <c r="G75" s="23"/>
      <c r="H75" s="24"/>
      <c r="J75" s="19"/>
      <c r="K75" s="71"/>
    </row>
    <row r="76" spans="1:11" x14ac:dyDescent="0.3">
      <c r="A76" s="22" t="s">
        <v>93</v>
      </c>
      <c r="B76" s="22"/>
      <c r="C76" s="25" t="s">
        <v>95</v>
      </c>
      <c r="D76" s="22" t="s">
        <v>13</v>
      </c>
      <c r="E76" s="82"/>
      <c r="F76" s="23"/>
      <c r="G76" s="23"/>
      <c r="H76" s="24"/>
      <c r="J76" s="19"/>
      <c r="K76" s="19"/>
    </row>
    <row r="77" spans="1:11" ht="112" x14ac:dyDescent="0.3">
      <c r="A77" s="64">
        <v>7.02</v>
      </c>
      <c r="B77" s="64"/>
      <c r="C77" s="21" t="s">
        <v>96</v>
      </c>
      <c r="D77" s="22"/>
      <c r="E77" s="82"/>
      <c r="F77" s="23"/>
      <c r="G77" s="23"/>
      <c r="H77" s="24"/>
      <c r="J77" s="19"/>
      <c r="K77" s="19"/>
    </row>
    <row r="78" spans="1:11" x14ac:dyDescent="0.3">
      <c r="A78" s="64" t="s">
        <v>97</v>
      </c>
      <c r="B78" s="64"/>
      <c r="C78" s="72" t="s">
        <v>145</v>
      </c>
      <c r="D78" s="22" t="s">
        <v>22</v>
      </c>
      <c r="E78" s="82"/>
      <c r="F78" s="23">
        <v>2</v>
      </c>
      <c r="G78" s="23"/>
      <c r="H78" s="24"/>
      <c r="J78" s="72"/>
      <c r="K78" s="19"/>
    </row>
    <row r="79" spans="1:11" x14ac:dyDescent="0.3">
      <c r="A79" s="22" t="s">
        <v>99</v>
      </c>
      <c r="B79" s="22"/>
      <c r="C79" s="72" t="s">
        <v>100</v>
      </c>
      <c r="D79" s="22" t="s">
        <v>22</v>
      </c>
      <c r="E79" s="82"/>
      <c r="F79" s="23"/>
      <c r="G79" s="23"/>
      <c r="H79" s="24"/>
      <c r="J79" s="72"/>
      <c r="K79" s="19"/>
    </row>
    <row r="80" spans="1:11" x14ac:dyDescent="0.3">
      <c r="A80" s="22" t="s">
        <v>101</v>
      </c>
      <c r="B80" s="22"/>
      <c r="C80" s="72" t="s">
        <v>102</v>
      </c>
      <c r="D80" s="22" t="s">
        <v>22</v>
      </c>
      <c r="E80" s="82"/>
      <c r="F80" s="23">
        <v>2</v>
      </c>
      <c r="G80" s="23"/>
      <c r="H80" s="24"/>
      <c r="J80" s="72"/>
      <c r="K80" s="19"/>
    </row>
    <row r="81" spans="1:11" x14ac:dyDescent="0.3">
      <c r="A81" s="22" t="s">
        <v>103</v>
      </c>
      <c r="B81" s="22"/>
      <c r="C81" s="72" t="s">
        <v>104</v>
      </c>
      <c r="D81" s="22" t="s">
        <v>22</v>
      </c>
      <c r="E81" s="82"/>
      <c r="F81" s="23">
        <v>2</v>
      </c>
      <c r="G81" s="23"/>
      <c r="H81" s="24"/>
      <c r="J81" s="72"/>
      <c r="K81" s="19"/>
    </row>
    <row r="82" spans="1:11" x14ac:dyDescent="0.3">
      <c r="A82" s="22" t="s">
        <v>105</v>
      </c>
      <c r="B82" s="22"/>
      <c r="C82" s="72" t="s">
        <v>106</v>
      </c>
      <c r="D82" s="22" t="s">
        <v>22</v>
      </c>
      <c r="E82" s="82"/>
      <c r="F82" s="23"/>
      <c r="G82" s="23"/>
      <c r="H82" s="24"/>
      <c r="J82" s="72"/>
      <c r="K82" s="19"/>
    </row>
    <row r="83" spans="1:11" x14ac:dyDescent="0.3">
      <c r="A83" s="22" t="s">
        <v>107</v>
      </c>
      <c r="B83" s="22"/>
      <c r="C83" s="25" t="s">
        <v>108</v>
      </c>
      <c r="D83" s="22" t="s">
        <v>22</v>
      </c>
      <c r="E83" s="82"/>
      <c r="F83" s="23"/>
      <c r="G83" s="23"/>
      <c r="H83" s="24"/>
      <c r="J83" s="25"/>
      <c r="K83" s="19"/>
    </row>
    <row r="84" spans="1:11" x14ac:dyDescent="0.3">
      <c r="A84" s="22" t="s">
        <v>109</v>
      </c>
      <c r="B84" s="22"/>
      <c r="C84" s="72" t="s">
        <v>137</v>
      </c>
      <c r="D84" s="22" t="s">
        <v>22</v>
      </c>
      <c r="E84" s="82"/>
      <c r="F84" s="23">
        <v>2</v>
      </c>
      <c r="G84" s="23"/>
      <c r="H84" s="24"/>
      <c r="J84" s="72"/>
      <c r="K84" s="19"/>
    </row>
    <row r="85" spans="1:11" x14ac:dyDescent="0.3">
      <c r="A85" s="22" t="s">
        <v>97</v>
      </c>
      <c r="B85" s="22"/>
      <c r="C85" s="72" t="s">
        <v>133</v>
      </c>
      <c r="D85" s="22" t="s">
        <v>22</v>
      </c>
      <c r="E85" s="82"/>
      <c r="F85" s="23">
        <v>2</v>
      </c>
      <c r="G85" s="23"/>
      <c r="H85" s="24"/>
      <c r="J85" s="72"/>
      <c r="K85" s="19"/>
    </row>
    <row r="86" spans="1:11" ht="112" x14ac:dyDescent="0.3">
      <c r="A86" s="22">
        <v>7.03</v>
      </c>
      <c r="B86" s="22"/>
      <c r="C86" s="21" t="s">
        <v>110</v>
      </c>
      <c r="D86" s="22"/>
      <c r="E86" s="82"/>
      <c r="F86" s="23"/>
      <c r="G86" s="23"/>
      <c r="H86" s="24"/>
      <c r="J86" s="19"/>
      <c r="K86" s="19"/>
    </row>
    <row r="87" spans="1:11" x14ac:dyDescent="0.3">
      <c r="A87" s="22"/>
      <c r="B87" s="22"/>
      <c r="C87" s="21" t="s">
        <v>111</v>
      </c>
      <c r="D87" s="22" t="s">
        <v>40</v>
      </c>
      <c r="E87" s="82"/>
      <c r="F87" s="23"/>
      <c r="G87" s="23"/>
      <c r="H87" s="24"/>
      <c r="J87" s="19"/>
      <c r="K87" s="19"/>
    </row>
    <row r="88" spans="1:11" x14ac:dyDescent="0.3">
      <c r="A88" s="22" t="s">
        <v>112</v>
      </c>
      <c r="B88" s="22"/>
      <c r="C88" s="73" t="s">
        <v>113</v>
      </c>
      <c r="D88" s="22" t="s">
        <v>22</v>
      </c>
      <c r="E88" s="82"/>
      <c r="F88" s="23"/>
      <c r="G88" s="23"/>
      <c r="H88" s="24"/>
      <c r="J88" s="19"/>
      <c r="K88" s="19"/>
    </row>
    <row r="89" spans="1:11" x14ac:dyDescent="0.3">
      <c r="A89" s="22" t="s">
        <v>114</v>
      </c>
      <c r="B89" s="22"/>
      <c r="C89" s="73" t="s">
        <v>115</v>
      </c>
      <c r="D89" s="22" t="s">
        <v>22</v>
      </c>
      <c r="E89" s="82"/>
      <c r="F89" s="23">
        <v>4</v>
      </c>
      <c r="G89" s="23"/>
      <c r="H89" s="24"/>
      <c r="J89" s="19"/>
      <c r="K89" s="19"/>
    </row>
    <row r="90" spans="1:11" x14ac:dyDescent="0.3">
      <c r="A90" s="22"/>
      <c r="B90" s="22"/>
      <c r="C90" s="73" t="s">
        <v>116</v>
      </c>
      <c r="D90" s="22" t="s">
        <v>22</v>
      </c>
      <c r="E90" s="82"/>
      <c r="F90" s="23"/>
      <c r="G90" s="23"/>
      <c r="H90" s="24"/>
      <c r="J90" s="19"/>
      <c r="K90" s="19"/>
    </row>
    <row r="91" spans="1:11" ht="42" x14ac:dyDescent="0.3">
      <c r="A91" s="22">
        <v>7.04</v>
      </c>
      <c r="B91" s="22"/>
      <c r="C91" s="25" t="s">
        <v>117</v>
      </c>
      <c r="D91" s="52"/>
      <c r="E91" s="87"/>
      <c r="F91" s="23"/>
      <c r="G91" s="23"/>
      <c r="H91" s="24"/>
      <c r="J91" s="19"/>
      <c r="K91" s="19"/>
    </row>
    <row r="92" spans="1:11" x14ac:dyDescent="0.3">
      <c r="A92" s="22" t="s">
        <v>118</v>
      </c>
      <c r="B92" s="22"/>
      <c r="C92" s="25" t="s">
        <v>119</v>
      </c>
      <c r="D92" s="22" t="s">
        <v>22</v>
      </c>
      <c r="E92" s="82"/>
      <c r="F92" s="23">
        <v>2</v>
      </c>
      <c r="G92" s="23"/>
      <c r="H92" s="24"/>
      <c r="J92" s="19"/>
      <c r="K92" s="19"/>
    </row>
    <row r="93" spans="1:11" x14ac:dyDescent="0.3">
      <c r="A93" s="22"/>
      <c r="B93" s="22"/>
      <c r="C93" s="25" t="s">
        <v>120</v>
      </c>
      <c r="D93" s="22" t="s">
        <v>22</v>
      </c>
      <c r="E93" s="82"/>
      <c r="F93" s="23"/>
      <c r="G93" s="23"/>
      <c r="H93" s="24"/>
      <c r="J93" s="19"/>
      <c r="K93" s="19"/>
    </row>
    <row r="94" spans="1:11" x14ac:dyDescent="0.3">
      <c r="A94" s="22"/>
      <c r="B94" s="22"/>
      <c r="C94" s="74" t="s">
        <v>121</v>
      </c>
      <c r="D94" s="22" t="s">
        <v>22</v>
      </c>
      <c r="E94" s="82"/>
      <c r="F94" s="23"/>
      <c r="G94" s="23"/>
      <c r="H94" s="24"/>
      <c r="J94" s="19"/>
      <c r="K94" s="19"/>
    </row>
    <row r="95" spans="1:11" ht="42" x14ac:dyDescent="0.3">
      <c r="A95" s="22">
        <v>7.05</v>
      </c>
      <c r="B95" s="22"/>
      <c r="C95" s="25" t="s">
        <v>122</v>
      </c>
      <c r="D95" s="22"/>
      <c r="E95" s="82"/>
      <c r="F95" s="23"/>
      <c r="G95" s="23"/>
      <c r="H95" s="24"/>
      <c r="J95" s="19"/>
      <c r="K95" s="19"/>
    </row>
    <row r="96" spans="1:11" x14ac:dyDescent="0.3">
      <c r="A96" s="22" t="s">
        <v>123</v>
      </c>
      <c r="B96" s="22"/>
      <c r="C96" s="25" t="s">
        <v>124</v>
      </c>
      <c r="D96" s="22" t="s">
        <v>40</v>
      </c>
      <c r="E96" s="82"/>
      <c r="F96" s="26"/>
      <c r="G96" s="23"/>
      <c r="H96" s="24"/>
      <c r="J96" s="19"/>
      <c r="K96" s="19"/>
    </row>
    <row r="97" spans="1:11" x14ac:dyDescent="0.3">
      <c r="A97" s="22"/>
      <c r="B97" s="22"/>
      <c r="C97" s="25" t="s">
        <v>125</v>
      </c>
      <c r="D97" s="22" t="s">
        <v>40</v>
      </c>
      <c r="E97" s="82"/>
      <c r="F97" s="23"/>
      <c r="G97" s="23"/>
      <c r="H97" s="24"/>
      <c r="J97" s="19"/>
      <c r="K97" s="19"/>
    </row>
    <row r="98" spans="1:11" x14ac:dyDescent="0.3">
      <c r="A98" s="22"/>
      <c r="B98" s="22"/>
      <c r="C98" s="25" t="s">
        <v>126</v>
      </c>
      <c r="D98" s="22" t="s">
        <v>40</v>
      </c>
      <c r="E98" s="82"/>
      <c r="F98" s="26"/>
      <c r="G98" s="23"/>
      <c r="H98" s="24"/>
      <c r="J98" s="19"/>
      <c r="K98" s="19"/>
    </row>
    <row r="99" spans="1:11" x14ac:dyDescent="0.3">
      <c r="A99" s="22"/>
      <c r="B99" s="22"/>
      <c r="C99" s="25" t="s">
        <v>127</v>
      </c>
      <c r="D99" s="22" t="s">
        <v>40</v>
      </c>
      <c r="E99" s="82"/>
      <c r="F99" s="26"/>
      <c r="G99" s="23"/>
      <c r="H99" s="24"/>
      <c r="J99" s="19"/>
      <c r="K99" s="19"/>
    </row>
    <row r="100" spans="1:11" ht="112" x14ac:dyDescent="0.3">
      <c r="A100" s="22">
        <v>7.06</v>
      </c>
      <c r="B100" s="63"/>
      <c r="C100" s="25" t="s">
        <v>128</v>
      </c>
      <c r="D100" s="22"/>
      <c r="E100" s="82"/>
      <c r="F100" s="23"/>
      <c r="G100" s="23"/>
      <c r="H100" s="24"/>
      <c r="J100" s="19"/>
      <c r="K100" s="19"/>
    </row>
    <row r="101" spans="1:11" x14ac:dyDescent="0.3">
      <c r="A101" s="63" t="s">
        <v>129</v>
      </c>
      <c r="B101" s="63"/>
      <c r="C101" s="25" t="s">
        <v>130</v>
      </c>
      <c r="D101" s="22" t="s">
        <v>22</v>
      </c>
      <c r="E101" s="82"/>
      <c r="F101" s="23">
        <f>68*4</f>
        <v>272</v>
      </c>
      <c r="G101" s="23"/>
      <c r="H101" s="24"/>
      <c r="J101" s="19"/>
      <c r="K101" s="19"/>
    </row>
    <row r="102" spans="1:11" x14ac:dyDescent="0.3">
      <c r="A102" s="63"/>
      <c r="B102" s="63"/>
      <c r="C102" s="25" t="s">
        <v>131</v>
      </c>
      <c r="D102" s="22" t="s">
        <v>22</v>
      </c>
      <c r="E102" s="82"/>
      <c r="F102" s="23"/>
      <c r="G102" s="23"/>
      <c r="H102" s="24"/>
      <c r="J102" s="19"/>
      <c r="K102"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1AFE7-A0A2-4418-91D4-97914E8DBE94}">
  <sheetPr>
    <tabColor rgb="FFFFC000"/>
  </sheetPr>
  <dimension ref="A1:K105"/>
  <sheetViews>
    <sheetView topLeftCell="A95" zoomScaleNormal="100" workbookViewId="0">
      <selection activeCell="I3" sqref="I3"/>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9.1796875" style="78"/>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146</v>
      </c>
      <c r="B1" s="157"/>
      <c r="C1" s="157"/>
      <c r="D1" s="157"/>
      <c r="E1" s="157"/>
      <c r="F1" s="157"/>
      <c r="G1" s="157"/>
      <c r="H1" s="157"/>
    </row>
    <row r="2" spans="1:11" ht="18" customHeight="1" x14ac:dyDescent="0.3">
      <c r="A2" s="2"/>
      <c r="B2" s="2"/>
      <c r="C2" s="2"/>
      <c r="D2" s="2"/>
      <c r="E2" s="77"/>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9"/>
      <c r="F5" s="6" t="s">
        <v>4</v>
      </c>
      <c r="G5" s="8" t="s">
        <v>5</v>
      </c>
      <c r="H5" s="8" t="s">
        <v>6</v>
      </c>
    </row>
    <row r="6" spans="1:11" x14ac:dyDescent="0.3">
      <c r="A6" s="9" t="s">
        <v>7</v>
      </c>
      <c r="B6" s="9"/>
      <c r="C6" s="10"/>
      <c r="D6" s="11"/>
      <c r="E6" s="80"/>
      <c r="F6" s="12"/>
      <c r="G6" s="13"/>
      <c r="H6" s="13"/>
    </row>
    <row r="7" spans="1:11" ht="76.5" customHeight="1" x14ac:dyDescent="0.3">
      <c r="A7" s="14">
        <v>1.01</v>
      </c>
      <c r="B7" s="14"/>
      <c r="C7" s="15" t="s">
        <v>8</v>
      </c>
      <c r="D7" s="16" t="s">
        <v>9</v>
      </c>
      <c r="E7" s="85"/>
      <c r="F7" s="17"/>
      <c r="G7" s="17"/>
      <c r="H7" s="18"/>
      <c r="J7" s="19"/>
      <c r="K7" s="19"/>
    </row>
    <row r="8" spans="1:11" ht="56" x14ac:dyDescent="0.3">
      <c r="A8" s="20">
        <v>1.02</v>
      </c>
      <c r="B8" s="20"/>
      <c r="C8" s="21" t="s">
        <v>10</v>
      </c>
      <c r="D8" s="22"/>
      <c r="E8" s="82"/>
      <c r="F8" s="23"/>
      <c r="G8" s="23"/>
      <c r="H8" s="24"/>
      <c r="J8" s="19"/>
      <c r="K8" s="19"/>
    </row>
    <row r="9" spans="1:11" x14ac:dyDescent="0.3">
      <c r="A9" s="20" t="s">
        <v>11</v>
      </c>
      <c r="B9" s="20"/>
      <c r="C9" s="25" t="s">
        <v>12</v>
      </c>
      <c r="D9" s="22" t="s">
        <v>13</v>
      </c>
      <c r="E9" s="82"/>
      <c r="F9" s="23"/>
      <c r="G9" s="23"/>
      <c r="H9" s="24"/>
      <c r="J9" s="19"/>
      <c r="K9" s="19"/>
    </row>
    <row r="10" spans="1:11" x14ac:dyDescent="0.3">
      <c r="A10" s="20" t="s">
        <v>14</v>
      </c>
      <c r="B10" s="20"/>
      <c r="C10" s="25" t="s">
        <v>15</v>
      </c>
      <c r="D10" s="22" t="s">
        <v>16</v>
      </c>
      <c r="E10" s="82"/>
      <c r="F10" s="23"/>
      <c r="G10" s="23"/>
      <c r="H10" s="24"/>
      <c r="J10" s="19"/>
      <c r="K10" s="19"/>
    </row>
    <row r="11" spans="1:11" x14ac:dyDescent="0.3">
      <c r="A11" s="20" t="s">
        <v>17</v>
      </c>
      <c r="B11" s="20"/>
      <c r="C11" s="25" t="s">
        <v>18</v>
      </c>
      <c r="D11" s="22" t="s">
        <v>16</v>
      </c>
      <c r="E11" s="82"/>
      <c r="F11" s="26"/>
      <c r="G11" s="23"/>
      <c r="H11" s="24"/>
      <c r="J11" s="19"/>
      <c r="K11" s="19"/>
    </row>
    <row r="12" spans="1:11" x14ac:dyDescent="0.3">
      <c r="A12" s="20" t="s">
        <v>17</v>
      </c>
      <c r="B12" s="20"/>
      <c r="C12" s="25" t="s">
        <v>19</v>
      </c>
      <c r="D12" s="22" t="s">
        <v>13</v>
      </c>
      <c r="E12" s="82"/>
      <c r="F12" s="23"/>
      <c r="G12" s="23"/>
      <c r="H12" s="24"/>
      <c r="J12" s="19"/>
      <c r="K12" s="19"/>
    </row>
    <row r="13" spans="1:11" x14ac:dyDescent="0.3">
      <c r="A13" s="20" t="s">
        <v>20</v>
      </c>
      <c r="B13" s="20"/>
      <c r="C13" s="25" t="s">
        <v>21</v>
      </c>
      <c r="D13" s="22" t="s">
        <v>22</v>
      </c>
      <c r="E13" s="82"/>
      <c r="F13" s="23"/>
      <c r="G13" s="23"/>
      <c r="H13" s="24"/>
      <c r="J13" s="19"/>
      <c r="K13" s="19"/>
    </row>
    <row r="14" spans="1:11" x14ac:dyDescent="0.3">
      <c r="A14" s="20">
        <v>1.03</v>
      </c>
      <c r="B14" s="20"/>
      <c r="C14" s="25" t="s">
        <v>139</v>
      </c>
      <c r="D14" s="22" t="s">
        <v>140</v>
      </c>
      <c r="E14" s="82"/>
      <c r="F14" s="23"/>
      <c r="G14" s="23"/>
      <c r="H14" s="24"/>
      <c r="J14" s="19"/>
      <c r="K14" s="19"/>
    </row>
    <row r="15" spans="1:11" x14ac:dyDescent="0.3">
      <c r="A15" s="27"/>
      <c r="B15" s="27"/>
      <c r="C15" s="28" t="s">
        <v>25</v>
      </c>
      <c r="D15" s="29"/>
      <c r="E15" s="83"/>
      <c r="F15" s="30"/>
      <c r="G15" s="30"/>
      <c r="H15" s="31"/>
      <c r="I15" s="32"/>
      <c r="J15" s="19"/>
      <c r="K15" s="19"/>
    </row>
    <row r="16" spans="1:11" x14ac:dyDescent="0.3">
      <c r="A16" s="33" t="s">
        <v>26</v>
      </c>
      <c r="B16" s="33"/>
      <c r="C16" s="34"/>
      <c r="D16" s="35"/>
      <c r="E16" s="84"/>
      <c r="F16" s="30"/>
      <c r="G16" s="30"/>
      <c r="H16" s="36"/>
      <c r="J16" s="19"/>
      <c r="K16" s="19"/>
    </row>
    <row r="17" spans="1:11" ht="56" x14ac:dyDescent="0.3">
      <c r="A17" s="14" t="s">
        <v>27</v>
      </c>
      <c r="B17" s="14"/>
      <c r="C17" s="37" t="s">
        <v>28</v>
      </c>
      <c r="D17" s="16" t="s">
        <v>16</v>
      </c>
      <c r="E17" s="85"/>
      <c r="F17" s="38">
        <f>922*0.5</f>
        <v>461</v>
      </c>
      <c r="G17" s="17"/>
      <c r="H17" s="18"/>
      <c r="J17" s="19"/>
      <c r="K17" s="19">
        <f>488</f>
        <v>488</v>
      </c>
    </row>
    <row r="18" spans="1:11" ht="70" x14ac:dyDescent="0.3">
      <c r="A18" s="20" t="s">
        <v>29</v>
      </c>
      <c r="B18" s="20"/>
      <c r="C18" s="39" t="s">
        <v>30</v>
      </c>
      <c r="D18" s="22" t="s">
        <v>16</v>
      </c>
      <c r="E18" s="82"/>
      <c r="F18" s="26"/>
      <c r="G18" s="23"/>
      <c r="H18" s="24"/>
      <c r="J18" s="19"/>
      <c r="K18" s="19">
        <f>107+110</f>
        <v>217</v>
      </c>
    </row>
    <row r="19" spans="1:11" ht="70" x14ac:dyDescent="0.3">
      <c r="A19" s="20" t="s">
        <v>29</v>
      </c>
      <c r="B19" s="20"/>
      <c r="C19" s="39" t="s">
        <v>31</v>
      </c>
      <c r="D19" s="22" t="s">
        <v>16</v>
      </c>
      <c r="E19" s="82"/>
      <c r="F19" s="26"/>
      <c r="G19" s="23"/>
      <c r="H19" s="24"/>
      <c r="J19" s="19"/>
      <c r="K19" s="19">
        <f>K18*2</f>
        <v>434</v>
      </c>
    </row>
    <row r="20" spans="1:11" ht="42" x14ac:dyDescent="0.3">
      <c r="A20" s="20">
        <v>2.02</v>
      </c>
      <c r="B20" s="20"/>
      <c r="C20" s="25" t="s">
        <v>32</v>
      </c>
      <c r="D20" s="22" t="s">
        <v>16</v>
      </c>
      <c r="E20" s="82"/>
      <c r="F20" s="26"/>
      <c r="G20" s="23"/>
      <c r="H20" s="24"/>
      <c r="J20" s="19"/>
      <c r="K20" s="19"/>
    </row>
    <row r="21" spans="1:11" ht="56" x14ac:dyDescent="0.3">
      <c r="A21" s="20">
        <v>2.0299999999999998</v>
      </c>
      <c r="B21" s="20"/>
      <c r="C21" s="39" t="s">
        <v>33</v>
      </c>
      <c r="D21" s="22" t="s">
        <v>16</v>
      </c>
      <c r="E21" s="82"/>
      <c r="F21" s="26"/>
      <c r="G21" s="23"/>
      <c r="H21" s="24"/>
      <c r="J21" s="19"/>
      <c r="K21" s="19"/>
    </row>
    <row r="22" spans="1:11" ht="42" x14ac:dyDescent="0.3">
      <c r="A22" s="20">
        <v>2.04</v>
      </c>
      <c r="B22" s="20"/>
      <c r="C22" s="39" t="s">
        <v>34</v>
      </c>
      <c r="D22" s="22" t="s">
        <v>16</v>
      </c>
      <c r="E22" s="82"/>
      <c r="F22" s="26">
        <f>922*0.5</f>
        <v>461</v>
      </c>
      <c r="G22" s="23"/>
      <c r="H22" s="24"/>
      <c r="J22" s="19"/>
      <c r="K22" s="19">
        <f>45+45+10+25+20</f>
        <v>145</v>
      </c>
    </row>
    <row r="23" spans="1:11" ht="42" x14ac:dyDescent="0.3">
      <c r="A23" s="20">
        <v>2.0499999999999998</v>
      </c>
      <c r="B23" s="20"/>
      <c r="C23" s="39" t="s">
        <v>35</v>
      </c>
      <c r="D23" s="22" t="s">
        <v>16</v>
      </c>
      <c r="E23" s="82"/>
      <c r="F23" s="26">
        <f>217*2*0.35</f>
        <v>151.89999999999998</v>
      </c>
      <c r="G23" s="23"/>
      <c r="H23" s="24"/>
      <c r="J23" s="19"/>
      <c r="K23" s="19">
        <f>45+45+30+30</f>
        <v>150</v>
      </c>
    </row>
    <row r="24" spans="1:11" ht="42" x14ac:dyDescent="0.3">
      <c r="A24" s="20">
        <v>2.06</v>
      </c>
      <c r="B24" s="20"/>
      <c r="C24" s="39" t="s">
        <v>36</v>
      </c>
      <c r="D24" s="22" t="s">
        <v>16</v>
      </c>
      <c r="E24" s="82"/>
      <c r="F24" s="26">
        <f>78*0.75</f>
        <v>58.5</v>
      </c>
      <c r="G24" s="23"/>
      <c r="H24" s="24"/>
      <c r="J24" s="19"/>
      <c r="K24" s="19"/>
    </row>
    <row r="25" spans="1:11" x14ac:dyDescent="0.3">
      <c r="A25" s="20"/>
      <c r="B25" s="20"/>
      <c r="C25" s="39" t="s">
        <v>37</v>
      </c>
      <c r="D25" s="22" t="s">
        <v>38</v>
      </c>
      <c r="E25" s="82"/>
      <c r="F25" s="23"/>
      <c r="G25" s="23"/>
      <c r="H25" s="24"/>
      <c r="J25" s="19"/>
      <c r="K25" s="19"/>
    </row>
    <row r="26" spans="1:11" ht="42" x14ac:dyDescent="0.3">
      <c r="A26" s="20">
        <v>2.0699999999999998</v>
      </c>
      <c r="B26" s="20"/>
      <c r="C26" s="25" t="s">
        <v>39</v>
      </c>
      <c r="D26" s="22" t="s">
        <v>40</v>
      </c>
      <c r="E26" s="82"/>
      <c r="F26" s="23"/>
      <c r="G26" s="23"/>
      <c r="H26" s="24"/>
      <c r="J26" s="19"/>
      <c r="K26" s="19"/>
    </row>
    <row r="27" spans="1:11" ht="28" x14ac:dyDescent="0.3">
      <c r="A27" s="20">
        <v>2.08</v>
      </c>
      <c r="B27" s="20"/>
      <c r="C27" s="25" t="s">
        <v>41</v>
      </c>
      <c r="D27" s="22" t="s">
        <v>38</v>
      </c>
      <c r="E27" s="82"/>
      <c r="F27" s="23"/>
      <c r="G27" s="23"/>
      <c r="H27" s="24"/>
      <c r="J27" s="19"/>
      <c r="K27" s="19"/>
    </row>
    <row r="28" spans="1:11" ht="28" x14ac:dyDescent="0.3">
      <c r="A28" s="20">
        <v>2.09</v>
      </c>
      <c r="B28" s="20"/>
      <c r="C28" s="25" t="s">
        <v>42</v>
      </c>
      <c r="D28" s="22" t="s">
        <v>38</v>
      </c>
      <c r="E28" s="82"/>
      <c r="F28" s="26"/>
      <c r="G28" s="23"/>
      <c r="H28" s="24"/>
      <c r="J28" s="19"/>
      <c r="K28" s="19"/>
    </row>
    <row r="29" spans="1:11" ht="42" x14ac:dyDescent="0.3">
      <c r="A29" s="20">
        <v>2.09</v>
      </c>
      <c r="B29" s="20"/>
      <c r="C29" s="25" t="s">
        <v>43</v>
      </c>
      <c r="D29" s="22" t="s">
        <v>16</v>
      </c>
      <c r="E29" s="82"/>
      <c r="F29" s="23"/>
      <c r="G29" s="23"/>
      <c r="H29" s="24"/>
      <c r="J29" s="19"/>
      <c r="K29" s="19"/>
    </row>
    <row r="30" spans="1:11" ht="70" x14ac:dyDescent="0.3">
      <c r="A30" s="20">
        <v>2.1</v>
      </c>
      <c r="B30" s="20"/>
      <c r="C30" s="25" t="s">
        <v>44</v>
      </c>
      <c r="D30" s="22" t="s">
        <v>16</v>
      </c>
      <c r="E30" s="82"/>
      <c r="F30" s="23"/>
      <c r="G30" s="23"/>
      <c r="H30" s="24"/>
      <c r="J30" s="19"/>
      <c r="K30" s="19"/>
    </row>
    <row r="31" spans="1:11" ht="70" x14ac:dyDescent="0.3">
      <c r="A31" s="40">
        <v>2.1</v>
      </c>
      <c r="B31" s="20"/>
      <c r="C31" s="39" t="s">
        <v>45</v>
      </c>
      <c r="D31" s="22" t="s">
        <v>16</v>
      </c>
      <c r="E31" s="82"/>
      <c r="F31" s="23"/>
      <c r="G31" s="23"/>
      <c r="H31" s="24"/>
      <c r="J31" s="19"/>
      <c r="K31" s="19"/>
    </row>
    <row r="32" spans="1:11" x14ac:dyDescent="0.3">
      <c r="A32" s="41">
        <v>2.1</v>
      </c>
      <c r="B32" s="42"/>
      <c r="C32" s="43" t="s">
        <v>46</v>
      </c>
      <c r="D32" s="44" t="s">
        <v>16</v>
      </c>
      <c r="E32" s="86"/>
      <c r="F32" s="45"/>
      <c r="G32" s="45"/>
      <c r="H32" s="46"/>
      <c r="J32" s="19"/>
      <c r="K32" s="19"/>
    </row>
    <row r="33" spans="1:11" ht="15.75" customHeight="1" x14ac:dyDescent="0.3">
      <c r="A33" s="27"/>
      <c r="B33" s="27"/>
      <c r="C33" s="28" t="s">
        <v>25</v>
      </c>
      <c r="D33" s="29"/>
      <c r="E33" s="83"/>
      <c r="F33" s="30"/>
      <c r="G33" s="30"/>
      <c r="H33" s="31"/>
      <c r="I33" s="32"/>
      <c r="J33" s="19"/>
      <c r="K33" s="19"/>
    </row>
    <row r="34" spans="1:11" x14ac:dyDescent="0.3">
      <c r="A34" s="33" t="s">
        <v>47</v>
      </c>
      <c r="B34" s="33"/>
      <c r="C34" s="34"/>
      <c r="D34" s="35"/>
      <c r="E34" s="84"/>
      <c r="F34" s="30"/>
      <c r="G34" s="30"/>
      <c r="H34" s="36"/>
      <c r="J34" s="19"/>
      <c r="K34" s="19"/>
    </row>
    <row r="35" spans="1:11" ht="56" x14ac:dyDescent="0.3">
      <c r="A35" s="14">
        <v>3.01</v>
      </c>
      <c r="B35" s="47" t="s">
        <v>48</v>
      </c>
      <c r="C35" s="48" t="s">
        <v>49</v>
      </c>
      <c r="D35" s="16" t="s">
        <v>16</v>
      </c>
      <c r="E35" s="85"/>
      <c r="F35" s="38">
        <f>922*0.2</f>
        <v>184.4</v>
      </c>
      <c r="G35" s="17"/>
      <c r="H35" s="18"/>
      <c r="J35" s="19"/>
      <c r="K35" s="19"/>
    </row>
    <row r="36" spans="1:11" x14ac:dyDescent="0.3">
      <c r="A36" s="20">
        <v>3.02</v>
      </c>
      <c r="B36" s="49" t="s">
        <v>48</v>
      </c>
      <c r="C36" s="21" t="s">
        <v>50</v>
      </c>
      <c r="D36" s="22" t="s">
        <v>16</v>
      </c>
      <c r="E36" s="82"/>
      <c r="F36" s="23"/>
      <c r="G36" s="23"/>
      <c r="H36" s="24"/>
      <c r="J36" s="19"/>
      <c r="K36" s="19"/>
    </row>
    <row r="37" spans="1:11" x14ac:dyDescent="0.3">
      <c r="A37" s="20">
        <v>3.03</v>
      </c>
      <c r="B37" s="49"/>
      <c r="C37" s="21" t="s">
        <v>51</v>
      </c>
      <c r="D37" s="22" t="s">
        <v>38</v>
      </c>
      <c r="E37" s="82"/>
      <c r="F37" s="26"/>
      <c r="G37" s="23"/>
      <c r="H37" s="24"/>
      <c r="J37" s="19"/>
      <c r="K37" s="19"/>
    </row>
    <row r="38" spans="1:11" x14ac:dyDescent="0.3">
      <c r="A38" s="20"/>
      <c r="B38" s="49"/>
      <c r="C38" s="21" t="s">
        <v>52</v>
      </c>
      <c r="D38" s="22" t="s">
        <v>38</v>
      </c>
      <c r="E38" s="82"/>
      <c r="F38" s="23"/>
      <c r="G38" s="23"/>
      <c r="H38" s="24"/>
      <c r="J38" s="19"/>
      <c r="K38" s="19"/>
    </row>
    <row r="39" spans="1:11" ht="28" x14ac:dyDescent="0.3">
      <c r="A39" s="20">
        <v>3.04</v>
      </c>
      <c r="B39" s="49"/>
      <c r="C39" s="21" t="s">
        <v>53</v>
      </c>
      <c r="D39" s="22" t="s">
        <v>38</v>
      </c>
      <c r="E39" s="82"/>
      <c r="F39" s="23"/>
      <c r="G39" s="23"/>
      <c r="H39" s="24"/>
      <c r="J39" s="19"/>
      <c r="K39" s="19"/>
    </row>
    <row r="40" spans="1:11" ht="42" x14ac:dyDescent="0.3">
      <c r="A40" s="20">
        <v>3.05</v>
      </c>
      <c r="B40" s="20"/>
      <c r="C40" s="21" t="s">
        <v>54</v>
      </c>
      <c r="D40" s="22" t="s">
        <v>16</v>
      </c>
      <c r="E40" s="82"/>
      <c r="F40" s="26">
        <f>488*0.25</f>
        <v>122</v>
      </c>
      <c r="G40" s="23"/>
      <c r="H40" s="24"/>
      <c r="J40" s="19"/>
      <c r="K40" s="19"/>
    </row>
    <row r="41" spans="1:11" x14ac:dyDescent="0.3">
      <c r="A41" s="27"/>
      <c r="B41" s="27"/>
      <c r="C41" s="28" t="s">
        <v>25</v>
      </c>
      <c r="D41" s="29"/>
      <c r="E41" s="83"/>
      <c r="F41" s="30"/>
      <c r="G41" s="30"/>
      <c r="H41" s="31"/>
      <c r="I41" s="32"/>
      <c r="J41" s="19"/>
      <c r="K41" s="19"/>
    </row>
    <row r="42" spans="1:11" x14ac:dyDescent="0.3">
      <c r="A42" s="33" t="s">
        <v>55</v>
      </c>
      <c r="B42" s="33"/>
      <c r="C42" s="34"/>
      <c r="D42" s="35"/>
      <c r="E42" s="84"/>
      <c r="F42" s="30"/>
      <c r="G42" s="30"/>
      <c r="H42" s="36"/>
      <c r="J42" s="19"/>
      <c r="K42" s="19"/>
    </row>
    <row r="43" spans="1:11" ht="56" x14ac:dyDescent="0.3">
      <c r="A43" s="50">
        <v>4.01</v>
      </c>
      <c r="B43" s="50"/>
      <c r="C43" s="15" t="s">
        <v>56</v>
      </c>
      <c r="D43" s="16" t="s">
        <v>40</v>
      </c>
      <c r="E43" s="85"/>
      <c r="F43" s="38">
        <v>488</v>
      </c>
      <c r="G43" s="17"/>
      <c r="H43" s="18"/>
      <c r="J43" s="19"/>
      <c r="K43" s="19"/>
    </row>
    <row r="44" spans="1:11" ht="56" x14ac:dyDescent="0.3">
      <c r="A44" s="51">
        <v>4.0199999999999996</v>
      </c>
      <c r="B44" s="51"/>
      <c r="C44" s="21" t="s">
        <v>57</v>
      </c>
      <c r="D44" s="52"/>
      <c r="E44" s="87"/>
      <c r="F44" s="23"/>
      <c r="G44" s="23"/>
      <c r="H44" s="24"/>
      <c r="J44" s="19"/>
      <c r="K44" s="19"/>
    </row>
    <row r="45" spans="1:11" x14ac:dyDescent="0.3">
      <c r="A45" s="53" t="s">
        <v>58</v>
      </c>
      <c r="B45" s="53"/>
      <c r="C45" s="21" t="s">
        <v>59</v>
      </c>
      <c r="D45" s="22" t="s">
        <v>40</v>
      </c>
      <c r="E45" s="82"/>
      <c r="F45" s="26">
        <v>488</v>
      </c>
      <c r="G45" s="23"/>
      <c r="H45" s="24"/>
      <c r="J45" s="19"/>
      <c r="K45" s="19"/>
    </row>
    <row r="46" spans="1:11" x14ac:dyDescent="0.3">
      <c r="A46" s="53" t="s">
        <v>60</v>
      </c>
      <c r="B46" s="53"/>
      <c r="C46" s="25" t="s">
        <v>61</v>
      </c>
      <c r="D46" s="22" t="s">
        <v>40</v>
      </c>
      <c r="E46" s="82">
        <v>1152.5</v>
      </c>
      <c r="F46" s="26">
        <v>488</v>
      </c>
      <c r="G46" s="23"/>
      <c r="H46" s="24"/>
      <c r="J46" s="19"/>
      <c r="K46" s="19"/>
    </row>
    <row r="47" spans="1:11" ht="42" x14ac:dyDescent="0.3">
      <c r="A47" s="51">
        <v>4.0299999999999994</v>
      </c>
      <c r="B47" s="51"/>
      <c r="C47" s="21" t="s">
        <v>62</v>
      </c>
      <c r="D47" s="22" t="s">
        <v>16</v>
      </c>
      <c r="E47" s="82"/>
      <c r="F47" s="23"/>
      <c r="G47" s="23"/>
      <c r="H47" s="24"/>
      <c r="J47" s="19"/>
      <c r="K47" s="19"/>
    </row>
    <row r="48" spans="1:11" ht="42" x14ac:dyDescent="0.3">
      <c r="A48" s="51">
        <v>4.0399999999999991</v>
      </c>
      <c r="B48" s="51"/>
      <c r="C48" s="21" t="s">
        <v>63</v>
      </c>
      <c r="D48" s="22" t="s">
        <v>16</v>
      </c>
      <c r="E48" s="82"/>
      <c r="F48" s="23"/>
      <c r="G48" s="23"/>
      <c r="H48" s="24"/>
      <c r="J48" s="19"/>
      <c r="K48" s="19"/>
    </row>
    <row r="49" spans="1:11" ht="42" x14ac:dyDescent="0.3">
      <c r="A49" s="51">
        <v>4.05</v>
      </c>
      <c r="B49" s="51"/>
      <c r="C49" s="21" t="s">
        <v>64</v>
      </c>
      <c r="D49" s="22" t="s">
        <v>16</v>
      </c>
      <c r="E49" s="82">
        <v>9.375</v>
      </c>
      <c r="F49" s="26">
        <f>488*0.05</f>
        <v>24.400000000000002</v>
      </c>
      <c r="G49" s="23"/>
      <c r="H49" s="24"/>
      <c r="J49" s="19"/>
      <c r="K49" s="19"/>
    </row>
    <row r="50" spans="1:11" ht="42" x14ac:dyDescent="0.3">
      <c r="A50" s="51">
        <v>4.0599999999999996</v>
      </c>
      <c r="B50" s="51"/>
      <c r="C50" s="21" t="s">
        <v>65</v>
      </c>
      <c r="D50" s="22" t="s">
        <v>16</v>
      </c>
      <c r="E50" s="82">
        <v>48.25</v>
      </c>
      <c r="F50" s="26">
        <f>488*0.04</f>
        <v>19.52</v>
      </c>
      <c r="G50" s="23"/>
      <c r="H50" s="24"/>
      <c r="J50" s="19"/>
      <c r="K50" s="19"/>
    </row>
    <row r="51" spans="1:11" x14ac:dyDescent="0.3">
      <c r="A51" s="54"/>
      <c r="B51" s="55"/>
      <c r="C51" s="56"/>
      <c r="D51" s="57"/>
      <c r="E51" s="88"/>
      <c r="F51" s="58"/>
      <c r="G51" s="58"/>
      <c r="H51" s="59"/>
      <c r="J51" s="19"/>
      <c r="K51" s="19"/>
    </row>
    <row r="52" spans="1:11" x14ac:dyDescent="0.3">
      <c r="A52" s="27"/>
      <c r="B52" s="27"/>
      <c r="C52" s="28" t="s">
        <v>25</v>
      </c>
      <c r="D52" s="29"/>
      <c r="E52" s="83"/>
      <c r="F52" s="30"/>
      <c r="G52" s="30"/>
      <c r="H52" s="31"/>
      <c r="I52" s="32"/>
      <c r="J52" s="19"/>
      <c r="K52" s="19"/>
    </row>
    <row r="53" spans="1:11" hidden="1" x14ac:dyDescent="0.3">
      <c r="A53" s="60" t="s">
        <v>66</v>
      </c>
      <c r="B53" s="60"/>
      <c r="C53" s="34"/>
      <c r="D53" s="35"/>
      <c r="E53" s="84"/>
      <c r="F53" s="30"/>
      <c r="G53" s="30"/>
      <c r="H53" s="36"/>
      <c r="J53" s="19"/>
      <c r="K53" s="19"/>
    </row>
    <row r="54" spans="1:11" ht="56" hidden="1" x14ac:dyDescent="0.3">
      <c r="A54" s="61">
        <v>6.01</v>
      </c>
      <c r="B54" s="62"/>
      <c r="C54" s="15" t="s">
        <v>67</v>
      </c>
      <c r="D54" s="16" t="s">
        <v>16</v>
      </c>
      <c r="E54" s="85"/>
      <c r="F54" s="17"/>
      <c r="G54" s="17"/>
      <c r="H54" s="18"/>
      <c r="J54" s="19"/>
      <c r="K54" s="19"/>
    </row>
    <row r="55" spans="1:11" ht="42" hidden="1" x14ac:dyDescent="0.3">
      <c r="A55" s="63">
        <v>6.02</v>
      </c>
      <c r="B55" s="63"/>
      <c r="C55" s="25" t="s">
        <v>68</v>
      </c>
      <c r="D55" s="22"/>
      <c r="E55" s="82"/>
      <c r="F55" s="23"/>
      <c r="G55" s="23"/>
      <c r="H55" s="24"/>
      <c r="J55" s="19"/>
      <c r="K55" s="19"/>
    </row>
    <row r="56" spans="1:11" hidden="1" x14ac:dyDescent="0.3">
      <c r="A56" s="64" t="s">
        <v>69</v>
      </c>
      <c r="B56" s="64"/>
      <c r="C56" s="25" t="s">
        <v>70</v>
      </c>
      <c r="D56" s="22" t="s">
        <v>16</v>
      </c>
      <c r="E56" s="82"/>
      <c r="F56" s="26"/>
      <c r="G56" s="23"/>
      <c r="H56" s="24"/>
      <c r="J56" s="19"/>
      <c r="K56" s="19"/>
    </row>
    <row r="57" spans="1:11" hidden="1" x14ac:dyDescent="0.3">
      <c r="A57" s="64"/>
      <c r="B57" s="64"/>
      <c r="C57" s="25" t="s">
        <v>71</v>
      </c>
      <c r="D57" s="22" t="s">
        <v>16</v>
      </c>
      <c r="E57" s="82"/>
      <c r="F57" s="26"/>
      <c r="G57" s="23"/>
      <c r="H57" s="24"/>
      <c r="J57" s="19"/>
      <c r="K57" s="19"/>
    </row>
    <row r="58" spans="1:11" hidden="1" x14ac:dyDescent="0.3">
      <c r="A58" s="64" t="s">
        <v>72</v>
      </c>
      <c r="B58" s="64"/>
      <c r="C58" s="25" t="s">
        <v>73</v>
      </c>
      <c r="D58" s="22" t="s">
        <v>16</v>
      </c>
      <c r="E58" s="82"/>
      <c r="F58" s="26"/>
      <c r="G58" s="23"/>
      <c r="H58" s="24"/>
      <c r="J58" s="19"/>
      <c r="K58" s="19"/>
    </row>
    <row r="59" spans="1:11" ht="28" hidden="1" x14ac:dyDescent="0.3">
      <c r="A59" s="64" t="s">
        <v>74</v>
      </c>
      <c r="B59" s="64"/>
      <c r="C59" s="21" t="s">
        <v>75</v>
      </c>
      <c r="D59" s="22" t="s">
        <v>76</v>
      </c>
      <c r="E59" s="82"/>
      <c r="F59" s="26"/>
      <c r="G59" s="23"/>
      <c r="H59" s="24"/>
      <c r="J59" s="19"/>
      <c r="K59" s="19"/>
    </row>
    <row r="60" spans="1:11" hidden="1" x14ac:dyDescent="0.3">
      <c r="A60" s="64" t="s">
        <v>77</v>
      </c>
      <c r="B60" s="64"/>
      <c r="C60" s="21" t="s">
        <v>78</v>
      </c>
      <c r="D60" s="22" t="s">
        <v>13</v>
      </c>
      <c r="E60" s="82"/>
      <c r="F60" s="23"/>
      <c r="G60" s="23"/>
      <c r="H60" s="24"/>
      <c r="J60" s="19"/>
      <c r="K60" s="19"/>
    </row>
    <row r="61" spans="1:11" hidden="1" x14ac:dyDescent="0.3">
      <c r="A61" s="64" t="s">
        <v>79</v>
      </c>
      <c r="B61" s="64"/>
      <c r="C61" s="21" t="s">
        <v>80</v>
      </c>
      <c r="D61" s="22" t="s">
        <v>16</v>
      </c>
      <c r="E61" s="82"/>
      <c r="F61" s="23"/>
      <c r="G61" s="23"/>
      <c r="H61" s="24"/>
      <c r="J61" s="19"/>
      <c r="K61" s="19"/>
    </row>
    <row r="62" spans="1:11" hidden="1" x14ac:dyDescent="0.3">
      <c r="A62" s="64" t="s">
        <v>81</v>
      </c>
      <c r="B62" s="64"/>
      <c r="C62" s="21" t="s">
        <v>82</v>
      </c>
      <c r="D62" s="22" t="s">
        <v>13</v>
      </c>
      <c r="E62" s="82"/>
      <c r="F62" s="23"/>
      <c r="G62" s="23"/>
      <c r="H62" s="24"/>
      <c r="J62" s="19"/>
      <c r="K62" s="19"/>
    </row>
    <row r="63" spans="1:11" ht="28" hidden="1" x14ac:dyDescent="0.3">
      <c r="A63" s="63">
        <f>A55+0.01</f>
        <v>6.0299999999999994</v>
      </c>
      <c r="B63" s="64"/>
      <c r="C63" s="25" t="s">
        <v>83</v>
      </c>
      <c r="D63" s="22" t="s">
        <v>38</v>
      </c>
      <c r="E63" s="82"/>
      <c r="F63" s="23"/>
      <c r="G63" s="23"/>
      <c r="H63" s="24"/>
      <c r="J63" s="19"/>
      <c r="K63" s="19"/>
    </row>
    <row r="64" spans="1:11" ht="28" hidden="1" x14ac:dyDescent="0.3">
      <c r="A64" s="63">
        <f t="shared" ref="A64:A68" si="0">A63+0.01</f>
        <v>6.0399999999999991</v>
      </c>
      <c r="B64" s="64"/>
      <c r="C64" s="25" t="s">
        <v>84</v>
      </c>
      <c r="D64" s="22"/>
      <c r="E64" s="82"/>
      <c r="F64" s="23"/>
      <c r="G64" s="23"/>
      <c r="H64" s="24"/>
      <c r="J64" s="19"/>
      <c r="K64" s="19"/>
    </row>
    <row r="65" spans="1:11" ht="42" hidden="1" x14ac:dyDescent="0.3">
      <c r="A65" s="63">
        <f t="shared" si="0"/>
        <v>6.0499999999999989</v>
      </c>
      <c r="B65" s="63"/>
      <c r="C65" s="21" t="s">
        <v>85</v>
      </c>
      <c r="D65" s="22" t="s">
        <v>16</v>
      </c>
      <c r="E65" s="82"/>
      <c r="F65" s="26"/>
      <c r="G65" s="23"/>
      <c r="H65" s="24"/>
      <c r="J65" s="19"/>
      <c r="K65" s="19"/>
    </row>
    <row r="66" spans="1:11" ht="56" hidden="1" x14ac:dyDescent="0.3">
      <c r="A66" s="63">
        <f t="shared" si="0"/>
        <v>6.0599999999999987</v>
      </c>
      <c r="B66" s="63"/>
      <c r="C66" s="25" t="s">
        <v>86</v>
      </c>
      <c r="D66" s="22" t="s">
        <v>16</v>
      </c>
      <c r="E66" s="82"/>
      <c r="F66" s="23"/>
      <c r="G66" s="23"/>
      <c r="H66" s="24"/>
      <c r="J66" s="19"/>
      <c r="K66" s="19"/>
    </row>
    <row r="67" spans="1:11" ht="42" hidden="1" x14ac:dyDescent="0.3">
      <c r="A67" s="63">
        <f t="shared" si="0"/>
        <v>6.0699999999999985</v>
      </c>
      <c r="B67" s="63"/>
      <c r="C67" s="25" t="s">
        <v>87</v>
      </c>
      <c r="D67" s="22" t="s">
        <v>16</v>
      </c>
      <c r="E67" s="82"/>
      <c r="F67" s="23"/>
      <c r="G67" s="23"/>
      <c r="H67" s="24"/>
      <c r="J67" s="19"/>
      <c r="K67" s="19"/>
    </row>
    <row r="68" spans="1:11" ht="42" hidden="1" x14ac:dyDescent="0.3">
      <c r="A68" s="63">
        <f t="shared" si="0"/>
        <v>6.0799999999999983</v>
      </c>
      <c r="B68" s="63"/>
      <c r="C68" s="39" t="s">
        <v>88</v>
      </c>
      <c r="D68" s="22" t="s">
        <v>40</v>
      </c>
      <c r="E68" s="82"/>
      <c r="F68" s="26"/>
      <c r="G68" s="23"/>
      <c r="H68" s="24"/>
      <c r="J68" s="19"/>
      <c r="K68" s="19"/>
    </row>
    <row r="69" spans="1:11" hidden="1" x14ac:dyDescent="0.3">
      <c r="A69" s="65">
        <v>6.09</v>
      </c>
      <c r="B69" s="65"/>
      <c r="C69" s="66" t="s">
        <v>89</v>
      </c>
      <c r="D69" s="67" t="s">
        <v>40</v>
      </c>
      <c r="E69" s="89"/>
      <c r="F69" s="68"/>
      <c r="G69" s="69"/>
      <c r="H69" s="24"/>
      <c r="J69" s="19"/>
      <c r="K69" s="19"/>
    </row>
    <row r="70" spans="1:11" hidden="1" x14ac:dyDescent="0.3">
      <c r="A70" s="65">
        <v>6.1</v>
      </c>
      <c r="B70" s="65"/>
      <c r="C70" s="66" t="s">
        <v>90</v>
      </c>
      <c r="D70" s="67" t="s">
        <v>16</v>
      </c>
      <c r="E70" s="89"/>
      <c r="F70" s="68"/>
      <c r="G70" s="69"/>
      <c r="H70" s="24"/>
      <c r="J70" s="19"/>
      <c r="K70" s="19"/>
    </row>
    <row r="71" spans="1:11" hidden="1" x14ac:dyDescent="0.3">
      <c r="A71" s="65"/>
      <c r="B71" s="65"/>
      <c r="C71" s="66"/>
      <c r="D71" s="67"/>
      <c r="E71" s="89"/>
      <c r="F71" s="68"/>
      <c r="G71" s="69"/>
      <c r="H71" s="70"/>
      <c r="J71" s="19"/>
      <c r="K71" s="19"/>
    </row>
    <row r="72" spans="1:11" hidden="1" x14ac:dyDescent="0.3">
      <c r="A72" s="27"/>
      <c r="B72" s="27"/>
      <c r="C72" s="28" t="s">
        <v>25</v>
      </c>
      <c r="D72" s="29"/>
      <c r="E72" s="83"/>
      <c r="F72" s="30"/>
      <c r="G72" s="30"/>
      <c r="H72" s="31"/>
      <c r="I72" s="32"/>
      <c r="J72" s="19"/>
      <c r="K72" s="19"/>
    </row>
    <row r="73" spans="1:11" x14ac:dyDescent="0.3">
      <c r="A73" s="60" t="s">
        <v>91</v>
      </c>
      <c r="B73" s="60"/>
      <c r="C73" s="34"/>
      <c r="D73" s="35"/>
      <c r="E73" s="84"/>
      <c r="F73" s="30"/>
      <c r="G73" s="30"/>
      <c r="H73" s="36"/>
      <c r="J73" s="19"/>
      <c r="K73" s="19"/>
    </row>
    <row r="74" spans="1:11" ht="42" x14ac:dyDescent="0.3">
      <c r="A74" s="16">
        <v>7.01</v>
      </c>
      <c r="B74" s="16"/>
      <c r="C74" s="15" t="s">
        <v>92</v>
      </c>
      <c r="D74" s="16"/>
      <c r="E74" s="85"/>
      <c r="F74" s="17"/>
      <c r="G74" s="17"/>
      <c r="H74" s="18"/>
      <c r="J74" s="19"/>
      <c r="K74" s="19"/>
    </row>
    <row r="75" spans="1:11" x14ac:dyDescent="0.3">
      <c r="A75" s="22" t="s">
        <v>93</v>
      </c>
      <c r="B75" s="22"/>
      <c r="C75" s="25" t="s">
        <v>159</v>
      </c>
      <c r="D75" s="22" t="s">
        <v>13</v>
      </c>
      <c r="E75" s="82"/>
      <c r="F75" s="23">
        <v>50</v>
      </c>
      <c r="G75" s="23"/>
      <c r="H75" s="24"/>
      <c r="J75" s="19"/>
      <c r="K75" s="71"/>
    </row>
    <row r="76" spans="1:11" x14ac:dyDescent="0.3">
      <c r="A76" s="22" t="s">
        <v>93</v>
      </c>
      <c r="B76" s="22"/>
      <c r="C76" s="25" t="s">
        <v>95</v>
      </c>
      <c r="D76" s="22" t="s">
        <v>13</v>
      </c>
      <c r="E76" s="82"/>
      <c r="F76" s="23"/>
      <c r="G76" s="23"/>
      <c r="H76" s="24"/>
      <c r="J76" s="19"/>
      <c r="K76" s="19"/>
    </row>
    <row r="77" spans="1:11" ht="112" x14ac:dyDescent="0.3">
      <c r="A77" s="64">
        <v>7.02</v>
      </c>
      <c r="B77" s="64"/>
      <c r="C77" s="21" t="s">
        <v>96</v>
      </c>
      <c r="D77" s="22"/>
      <c r="E77" s="82"/>
      <c r="F77" s="23"/>
      <c r="G77" s="23"/>
      <c r="H77" s="24"/>
      <c r="J77" s="19"/>
      <c r="K77" s="19"/>
    </row>
    <row r="78" spans="1:11" x14ac:dyDescent="0.3">
      <c r="A78" s="64" t="s">
        <v>97</v>
      </c>
      <c r="B78" s="64"/>
      <c r="C78" s="72" t="s">
        <v>148</v>
      </c>
      <c r="D78" s="22" t="s">
        <v>22</v>
      </c>
      <c r="E78" s="82"/>
      <c r="F78" s="23">
        <v>2</v>
      </c>
      <c r="G78" s="23"/>
      <c r="H78" s="24"/>
      <c r="J78" s="72"/>
      <c r="K78" s="19"/>
    </row>
    <row r="79" spans="1:11" x14ac:dyDescent="0.3">
      <c r="A79" s="22" t="s">
        <v>99</v>
      </c>
      <c r="B79" s="22"/>
      <c r="C79" s="72" t="s">
        <v>100</v>
      </c>
      <c r="D79" s="22" t="s">
        <v>22</v>
      </c>
      <c r="E79" s="82"/>
      <c r="F79" s="23">
        <v>2</v>
      </c>
      <c r="G79" s="23"/>
      <c r="H79" s="24"/>
      <c r="J79" s="72"/>
      <c r="K79" s="19"/>
    </row>
    <row r="80" spans="1:11" x14ac:dyDescent="0.3">
      <c r="A80" s="22" t="s">
        <v>101</v>
      </c>
      <c r="B80" s="22"/>
      <c r="C80" s="72" t="s">
        <v>102</v>
      </c>
      <c r="D80" s="22" t="s">
        <v>22</v>
      </c>
      <c r="E80" s="82"/>
      <c r="F80" s="23">
        <v>2</v>
      </c>
      <c r="G80" s="23"/>
      <c r="H80" s="24"/>
      <c r="J80" s="72"/>
      <c r="K80" s="19"/>
    </row>
    <row r="81" spans="1:11" x14ac:dyDescent="0.3">
      <c r="A81" s="22" t="s">
        <v>103</v>
      </c>
      <c r="B81" s="22"/>
      <c r="C81" s="72" t="s">
        <v>104</v>
      </c>
      <c r="D81" s="22" t="s">
        <v>22</v>
      </c>
      <c r="E81" s="82"/>
      <c r="F81" s="23">
        <v>1</v>
      </c>
      <c r="G81" s="23"/>
      <c r="H81" s="24"/>
      <c r="J81" s="72"/>
      <c r="K81" s="19"/>
    </row>
    <row r="82" spans="1:11" x14ac:dyDescent="0.3">
      <c r="A82" s="22" t="s">
        <v>105</v>
      </c>
      <c r="B82" s="22"/>
      <c r="C82" s="72" t="s">
        <v>106</v>
      </c>
      <c r="D82" s="22" t="s">
        <v>22</v>
      </c>
      <c r="E82" s="82"/>
      <c r="F82" s="23">
        <v>1</v>
      </c>
      <c r="G82" s="23"/>
      <c r="H82" s="24"/>
      <c r="J82" s="72"/>
      <c r="K82" s="19"/>
    </row>
    <row r="83" spans="1:11" x14ac:dyDescent="0.3">
      <c r="A83" s="22" t="s">
        <v>107</v>
      </c>
      <c r="B83" s="22"/>
      <c r="C83" s="25" t="s">
        <v>108</v>
      </c>
      <c r="D83" s="22" t="s">
        <v>22</v>
      </c>
      <c r="E83" s="82"/>
      <c r="F83" s="23">
        <v>2</v>
      </c>
      <c r="G83" s="23"/>
      <c r="H83" s="24"/>
      <c r="J83" s="25"/>
      <c r="K83" s="19"/>
    </row>
    <row r="84" spans="1:11" x14ac:dyDescent="0.3">
      <c r="A84" s="22" t="s">
        <v>109</v>
      </c>
      <c r="B84" s="22"/>
      <c r="C84" s="72" t="s">
        <v>132</v>
      </c>
      <c r="D84" s="22" t="s">
        <v>22</v>
      </c>
      <c r="E84" s="82"/>
      <c r="F84" s="23"/>
      <c r="G84" s="23"/>
      <c r="H84" s="24"/>
      <c r="J84" s="72"/>
      <c r="K84" s="19"/>
    </row>
    <row r="85" spans="1:11" x14ac:dyDescent="0.3">
      <c r="A85" s="22" t="s">
        <v>135</v>
      </c>
      <c r="B85" s="22"/>
      <c r="C85" s="72" t="s">
        <v>134</v>
      </c>
      <c r="D85" s="22" t="s">
        <v>22</v>
      </c>
      <c r="E85" s="82"/>
      <c r="F85" s="23">
        <v>1</v>
      </c>
      <c r="G85" s="23"/>
      <c r="H85" s="24"/>
      <c r="J85" s="72"/>
      <c r="K85" s="19"/>
    </row>
    <row r="86" spans="1:11" x14ac:dyDescent="0.3">
      <c r="A86" s="22" t="s">
        <v>136</v>
      </c>
      <c r="B86" s="22"/>
      <c r="C86" s="72" t="s">
        <v>137</v>
      </c>
      <c r="D86" s="22" t="s">
        <v>22</v>
      </c>
      <c r="E86" s="82"/>
      <c r="F86" s="23">
        <v>1</v>
      </c>
      <c r="G86" s="23"/>
      <c r="H86" s="24"/>
      <c r="J86" s="19"/>
      <c r="K86" s="19"/>
    </row>
    <row r="87" spans="1:11" ht="112" x14ac:dyDescent="0.3">
      <c r="A87" s="22">
        <v>7.03</v>
      </c>
      <c r="B87" s="22"/>
      <c r="C87" s="21" t="s">
        <v>110</v>
      </c>
      <c r="D87" s="22"/>
      <c r="E87" s="82"/>
      <c r="F87" s="23"/>
      <c r="G87" s="23"/>
      <c r="H87" s="24"/>
      <c r="J87" s="19"/>
      <c r="K87" s="19"/>
    </row>
    <row r="88" spans="1:11" x14ac:dyDescent="0.3">
      <c r="A88" s="22"/>
      <c r="B88" s="22"/>
      <c r="C88" s="21" t="s">
        <v>111</v>
      </c>
      <c r="D88" s="22" t="s">
        <v>40</v>
      </c>
      <c r="E88" s="82"/>
      <c r="F88" s="23"/>
      <c r="G88" s="23"/>
      <c r="H88" s="24"/>
      <c r="J88" s="19"/>
      <c r="K88" s="19"/>
    </row>
    <row r="89" spans="1:11" x14ac:dyDescent="0.3">
      <c r="A89" s="22" t="s">
        <v>112</v>
      </c>
      <c r="B89" s="22"/>
      <c r="C89" s="73" t="s">
        <v>113</v>
      </c>
      <c r="D89" s="22" t="s">
        <v>22</v>
      </c>
      <c r="E89" s="82"/>
      <c r="F89" s="23"/>
      <c r="G89" s="23"/>
      <c r="H89" s="24"/>
      <c r="J89" s="19"/>
      <c r="K89" s="19"/>
    </row>
    <row r="90" spans="1:11" x14ac:dyDescent="0.3">
      <c r="A90" s="22" t="s">
        <v>114</v>
      </c>
      <c r="B90" s="22"/>
      <c r="C90" s="73" t="s">
        <v>115</v>
      </c>
      <c r="D90" s="22" t="s">
        <v>22</v>
      </c>
      <c r="E90" s="82"/>
      <c r="F90" s="23">
        <v>3</v>
      </c>
      <c r="G90" s="23"/>
      <c r="H90" s="24"/>
      <c r="J90" s="19"/>
      <c r="K90" s="19"/>
    </row>
    <row r="91" spans="1:11" x14ac:dyDescent="0.3">
      <c r="A91" s="22"/>
      <c r="B91" s="22"/>
      <c r="C91" s="73" t="s">
        <v>116</v>
      </c>
      <c r="D91" s="22" t="s">
        <v>22</v>
      </c>
      <c r="E91" s="82"/>
      <c r="F91" s="23"/>
      <c r="G91" s="23"/>
      <c r="H91" s="24"/>
      <c r="J91" s="19"/>
      <c r="K91" s="19"/>
    </row>
    <row r="92" spans="1:11" ht="42" x14ac:dyDescent="0.3">
      <c r="A92" s="22">
        <v>7.04</v>
      </c>
      <c r="B92" s="22"/>
      <c r="C92" s="25" t="s">
        <v>117</v>
      </c>
      <c r="D92" s="52"/>
      <c r="E92" s="87"/>
      <c r="F92" s="23"/>
      <c r="G92" s="23"/>
      <c r="H92" s="24"/>
      <c r="J92" s="19"/>
      <c r="K92" s="19"/>
    </row>
    <row r="93" spans="1:11" x14ac:dyDescent="0.3">
      <c r="A93" s="22" t="s">
        <v>118</v>
      </c>
      <c r="B93" s="22"/>
      <c r="C93" s="25" t="s">
        <v>147</v>
      </c>
      <c r="D93" s="22" t="s">
        <v>22</v>
      </c>
      <c r="E93" s="82"/>
      <c r="F93" s="23">
        <v>3</v>
      </c>
      <c r="G93" s="23"/>
      <c r="H93" s="24"/>
      <c r="J93" s="19"/>
      <c r="K93" s="19"/>
    </row>
    <row r="94" spans="1:11" x14ac:dyDescent="0.3">
      <c r="A94" s="22"/>
      <c r="B94" s="22"/>
      <c r="C94" s="25" t="s">
        <v>120</v>
      </c>
      <c r="D94" s="22" t="s">
        <v>22</v>
      </c>
      <c r="E94" s="82"/>
      <c r="F94" s="23">
        <v>1</v>
      </c>
      <c r="G94" s="23"/>
      <c r="H94" s="24"/>
      <c r="J94" s="19"/>
      <c r="K94" s="19"/>
    </row>
    <row r="95" spans="1:11" x14ac:dyDescent="0.3">
      <c r="A95" s="22"/>
      <c r="B95" s="22"/>
      <c r="C95" s="74" t="s">
        <v>121</v>
      </c>
      <c r="D95" s="22" t="s">
        <v>22</v>
      </c>
      <c r="E95" s="82"/>
      <c r="F95" s="23"/>
      <c r="G95" s="23"/>
      <c r="H95" s="24"/>
      <c r="J95" s="19"/>
      <c r="K95" s="19"/>
    </row>
    <row r="96" spans="1:11" ht="42" x14ac:dyDescent="0.3">
      <c r="A96" s="22">
        <v>7.05</v>
      </c>
      <c r="B96" s="22"/>
      <c r="C96" s="25" t="s">
        <v>122</v>
      </c>
      <c r="D96" s="22"/>
      <c r="E96" s="82"/>
      <c r="F96" s="23"/>
      <c r="G96" s="23"/>
      <c r="H96" s="24"/>
      <c r="J96" s="19"/>
      <c r="K96" s="19"/>
    </row>
    <row r="97" spans="1:11" x14ac:dyDescent="0.3">
      <c r="A97" s="22" t="s">
        <v>123</v>
      </c>
      <c r="B97" s="22"/>
      <c r="C97" s="25" t="s">
        <v>124</v>
      </c>
      <c r="D97" s="22" t="s">
        <v>40</v>
      </c>
      <c r="E97" s="82"/>
      <c r="F97" s="26"/>
      <c r="G97" s="23"/>
      <c r="H97" s="24"/>
      <c r="J97" s="19"/>
      <c r="K97" s="19"/>
    </row>
    <row r="98" spans="1:11" x14ac:dyDescent="0.3">
      <c r="A98" s="22"/>
      <c r="B98" s="22"/>
      <c r="C98" s="25" t="s">
        <v>125</v>
      </c>
      <c r="D98" s="22" t="s">
        <v>40</v>
      </c>
      <c r="E98" s="82"/>
      <c r="F98" s="23"/>
      <c r="G98" s="23"/>
      <c r="H98" s="24"/>
      <c r="J98" s="19"/>
      <c r="K98" s="19"/>
    </row>
    <row r="99" spans="1:11" x14ac:dyDescent="0.3">
      <c r="A99" s="22"/>
      <c r="B99" s="22"/>
      <c r="C99" s="25" t="s">
        <v>126</v>
      </c>
      <c r="D99" s="22" t="s">
        <v>40</v>
      </c>
      <c r="E99" s="82"/>
      <c r="F99" s="26"/>
      <c r="G99" s="23"/>
      <c r="H99" s="24"/>
      <c r="J99" s="19"/>
      <c r="K99" s="19"/>
    </row>
    <row r="100" spans="1:11" x14ac:dyDescent="0.3">
      <c r="A100" s="22"/>
      <c r="B100" s="22"/>
      <c r="C100" s="25" t="s">
        <v>127</v>
      </c>
      <c r="D100" s="22" t="s">
        <v>40</v>
      </c>
      <c r="E100" s="82"/>
      <c r="F100" s="26"/>
      <c r="G100" s="23"/>
      <c r="H100" s="24"/>
      <c r="J100" s="19"/>
      <c r="K100" s="19"/>
    </row>
    <row r="101" spans="1:11" ht="112" x14ac:dyDescent="0.3">
      <c r="A101" s="22">
        <v>7.06</v>
      </c>
      <c r="B101" s="63"/>
      <c r="C101" s="25" t="s">
        <v>128</v>
      </c>
      <c r="D101" s="22"/>
      <c r="E101" s="82"/>
      <c r="F101" s="23"/>
      <c r="G101" s="23"/>
      <c r="H101" s="24"/>
      <c r="J101" s="19"/>
      <c r="K101" s="19"/>
    </row>
    <row r="102" spans="1:11" x14ac:dyDescent="0.3">
      <c r="A102" s="63" t="s">
        <v>129</v>
      </c>
      <c r="B102" s="63"/>
      <c r="C102" s="25" t="s">
        <v>130</v>
      </c>
      <c r="D102" s="22" t="s">
        <v>22</v>
      </c>
      <c r="E102" s="82"/>
      <c r="F102" s="23">
        <f>30*4</f>
        <v>120</v>
      </c>
      <c r="G102" s="23"/>
      <c r="H102" s="24"/>
      <c r="J102" s="19"/>
      <c r="K102" s="19"/>
    </row>
    <row r="103" spans="1:11" x14ac:dyDescent="0.3">
      <c r="A103" s="63"/>
      <c r="B103" s="63"/>
      <c r="C103" s="25" t="s">
        <v>131</v>
      </c>
      <c r="D103" s="22" t="s">
        <v>22</v>
      </c>
      <c r="E103" s="82"/>
      <c r="F103" s="23"/>
      <c r="G103" s="23"/>
      <c r="H103" s="24"/>
      <c r="J103" s="19"/>
      <c r="K103" s="19"/>
    </row>
    <row r="105" spans="1:11" x14ac:dyDescent="0.3">
      <c r="F105"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C60D-A6AB-4A64-9518-E9406FCEE162}">
  <dimension ref="A1:K105"/>
  <sheetViews>
    <sheetView topLeftCell="A95" zoomScaleNormal="100" workbookViewId="0">
      <selection activeCell="I5" sqref="I5"/>
    </sheetView>
  </sheetViews>
  <sheetFormatPr defaultColWidth="9.1796875" defaultRowHeight="14" x14ac:dyDescent="0.3"/>
  <cols>
    <col min="1" max="1" width="9.1796875" style="1"/>
    <col min="2" max="2" width="9.1796875" style="1" customWidth="1"/>
    <col min="3" max="3" width="66.54296875" style="1" bestFit="1" customWidth="1"/>
    <col min="4" max="4" width="9.1796875" style="3"/>
    <col min="5" max="5" width="9.1796875" style="78"/>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149</v>
      </c>
      <c r="B1" s="157"/>
      <c r="C1" s="157"/>
      <c r="D1" s="157"/>
      <c r="E1" s="157"/>
      <c r="F1" s="157"/>
      <c r="G1" s="157"/>
      <c r="H1" s="157"/>
    </row>
    <row r="2" spans="1:11" ht="18" customHeight="1" x14ac:dyDescent="0.3">
      <c r="A2" s="2"/>
      <c r="B2" s="2"/>
      <c r="C2" s="2"/>
      <c r="D2" s="2"/>
      <c r="E2" s="77"/>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9" t="s">
        <v>163</v>
      </c>
      <c r="F5" s="6" t="s">
        <v>4</v>
      </c>
      <c r="G5" s="8" t="s">
        <v>5</v>
      </c>
      <c r="H5" s="8" t="s">
        <v>6</v>
      </c>
    </row>
    <row r="6" spans="1:11" x14ac:dyDescent="0.3">
      <c r="A6" s="9" t="s">
        <v>7</v>
      </c>
      <c r="B6" s="9"/>
      <c r="C6" s="10"/>
      <c r="D6" s="11"/>
      <c r="E6" s="80"/>
      <c r="F6" s="12"/>
      <c r="G6" s="13"/>
      <c r="H6" s="13"/>
    </row>
    <row r="7" spans="1:11" ht="76.5" customHeight="1" x14ac:dyDescent="0.3">
      <c r="A7" s="14">
        <v>1.01</v>
      </c>
      <c r="B7" s="14"/>
      <c r="C7" s="15" t="s">
        <v>8</v>
      </c>
      <c r="D7" s="16" t="s">
        <v>9</v>
      </c>
      <c r="E7" s="85"/>
      <c r="F7" s="17"/>
      <c r="G7" s="17"/>
      <c r="H7" s="18"/>
      <c r="J7" s="19"/>
      <c r="K7" s="19"/>
    </row>
    <row r="8" spans="1:11" ht="56" x14ac:dyDescent="0.3">
      <c r="A8" s="20">
        <v>1.02</v>
      </c>
      <c r="B8" s="20"/>
      <c r="C8" s="21" t="s">
        <v>10</v>
      </c>
      <c r="D8" s="22"/>
      <c r="E8" s="82"/>
      <c r="F8" s="23"/>
      <c r="G8" s="23"/>
      <c r="H8" s="24"/>
      <c r="J8" s="19"/>
      <c r="K8" s="19"/>
    </row>
    <row r="9" spans="1:11" x14ac:dyDescent="0.3">
      <c r="A9" s="20" t="s">
        <v>11</v>
      </c>
      <c r="B9" s="20"/>
      <c r="C9" s="25" t="s">
        <v>12</v>
      </c>
      <c r="D9" s="22" t="s">
        <v>13</v>
      </c>
      <c r="E9" s="82"/>
      <c r="F9" s="23"/>
      <c r="G9" s="23"/>
      <c r="H9" s="24"/>
      <c r="J9" s="19"/>
      <c r="K9" s="19"/>
    </row>
    <row r="10" spans="1:11" x14ac:dyDescent="0.3">
      <c r="A10" s="20" t="s">
        <v>14</v>
      </c>
      <c r="B10" s="20"/>
      <c r="C10" s="25" t="s">
        <v>15</v>
      </c>
      <c r="D10" s="22" t="s">
        <v>16</v>
      </c>
      <c r="E10" s="82"/>
      <c r="F10" s="23"/>
      <c r="G10" s="23"/>
      <c r="H10" s="24"/>
      <c r="J10" s="19"/>
      <c r="K10" s="19"/>
    </row>
    <row r="11" spans="1:11" x14ac:dyDescent="0.3">
      <c r="A11" s="20" t="s">
        <v>17</v>
      </c>
      <c r="B11" s="20"/>
      <c r="C11" s="25" t="s">
        <v>18</v>
      </c>
      <c r="D11" s="22" t="s">
        <v>16</v>
      </c>
      <c r="E11" s="82"/>
      <c r="F11" s="26"/>
      <c r="G11" s="23"/>
      <c r="H11" s="24"/>
      <c r="J11" s="19"/>
      <c r="K11" s="19"/>
    </row>
    <row r="12" spans="1:11" x14ac:dyDescent="0.3">
      <c r="A12" s="20" t="s">
        <v>17</v>
      </c>
      <c r="B12" s="20"/>
      <c r="C12" s="25" t="s">
        <v>19</v>
      </c>
      <c r="D12" s="22" t="s">
        <v>13</v>
      </c>
      <c r="E12" s="82"/>
      <c r="F12" s="23"/>
      <c r="G12" s="23"/>
      <c r="H12" s="24"/>
      <c r="J12" s="19"/>
      <c r="K12" s="19"/>
    </row>
    <row r="13" spans="1:11" x14ac:dyDescent="0.3">
      <c r="A13" s="20" t="s">
        <v>20</v>
      </c>
      <c r="B13" s="20"/>
      <c r="C13" s="25" t="s">
        <v>21</v>
      </c>
      <c r="D13" s="22" t="s">
        <v>22</v>
      </c>
      <c r="E13" s="82"/>
      <c r="F13" s="23"/>
      <c r="G13" s="23"/>
      <c r="H13" s="24"/>
      <c r="J13" s="19"/>
      <c r="K13" s="19"/>
    </row>
    <row r="14" spans="1:11" x14ac:dyDescent="0.3">
      <c r="A14" s="20">
        <v>1.03</v>
      </c>
      <c r="B14" s="20"/>
      <c r="C14" s="25" t="s">
        <v>139</v>
      </c>
      <c r="D14" s="22" t="s">
        <v>140</v>
      </c>
      <c r="E14" s="82"/>
      <c r="F14" s="23"/>
      <c r="G14" s="23"/>
      <c r="H14" s="24"/>
      <c r="J14" s="19"/>
      <c r="K14" s="19"/>
    </row>
    <row r="15" spans="1:11" x14ac:dyDescent="0.3">
      <c r="A15" s="27"/>
      <c r="B15" s="27"/>
      <c r="C15" s="28" t="s">
        <v>25</v>
      </c>
      <c r="D15" s="29"/>
      <c r="E15" s="83"/>
      <c r="F15" s="30"/>
      <c r="G15" s="30"/>
      <c r="H15" s="31"/>
      <c r="I15" s="32"/>
      <c r="J15" s="19"/>
      <c r="K15" s="19"/>
    </row>
    <row r="16" spans="1:11" x14ac:dyDescent="0.3">
      <c r="A16" s="33" t="s">
        <v>26</v>
      </c>
      <c r="B16" s="33"/>
      <c r="C16" s="34"/>
      <c r="D16" s="35"/>
      <c r="E16" s="84"/>
      <c r="F16" s="30"/>
      <c r="G16" s="30"/>
      <c r="H16" s="36"/>
      <c r="J16" s="19"/>
      <c r="K16" s="19"/>
    </row>
    <row r="17" spans="1:11" ht="56" x14ac:dyDescent="0.3">
      <c r="A17" s="14" t="s">
        <v>27</v>
      </c>
      <c r="B17" s="14"/>
      <c r="C17" s="37" t="s">
        <v>28</v>
      </c>
      <c r="D17" s="16" t="s">
        <v>16</v>
      </c>
      <c r="E17" s="85"/>
      <c r="F17" s="38">
        <f>126*0.5</f>
        <v>63</v>
      </c>
      <c r="G17" s="17"/>
      <c r="H17" s="18"/>
      <c r="J17" s="19"/>
      <c r="K17" s="19">
        <v>275</v>
      </c>
    </row>
    <row r="18" spans="1:11" ht="70" x14ac:dyDescent="0.3">
      <c r="A18" s="20" t="s">
        <v>29</v>
      </c>
      <c r="B18" s="20"/>
      <c r="C18" s="39" t="s">
        <v>30</v>
      </c>
      <c r="D18" s="22" t="s">
        <v>16</v>
      </c>
      <c r="E18" s="82"/>
      <c r="F18" s="26"/>
      <c r="G18" s="23"/>
      <c r="H18" s="24"/>
      <c r="J18" s="19"/>
      <c r="K18" s="19">
        <f>125*2</f>
        <v>250</v>
      </c>
    </row>
    <row r="19" spans="1:11" ht="70" x14ac:dyDescent="0.3">
      <c r="A19" s="20" t="s">
        <v>29</v>
      </c>
      <c r="B19" s="20"/>
      <c r="C19" s="39" t="s">
        <v>31</v>
      </c>
      <c r="D19" s="22" t="s">
        <v>16</v>
      </c>
      <c r="E19" s="82"/>
      <c r="F19" s="26"/>
      <c r="G19" s="23"/>
      <c r="H19" s="24"/>
      <c r="J19" s="19"/>
      <c r="K19" s="19"/>
    </row>
    <row r="20" spans="1:11" ht="42" x14ac:dyDescent="0.3">
      <c r="A20" s="20">
        <v>2.02</v>
      </c>
      <c r="B20" s="20"/>
      <c r="C20" s="25" t="s">
        <v>32</v>
      </c>
      <c r="D20" s="22" t="s">
        <v>16</v>
      </c>
      <c r="E20" s="82"/>
      <c r="F20" s="26"/>
      <c r="G20" s="23"/>
      <c r="H20" s="24"/>
      <c r="J20" s="19"/>
      <c r="K20" s="19"/>
    </row>
    <row r="21" spans="1:11" ht="56" x14ac:dyDescent="0.3">
      <c r="A21" s="20">
        <v>2.0299999999999998</v>
      </c>
      <c r="B21" s="20"/>
      <c r="C21" s="39" t="s">
        <v>33</v>
      </c>
      <c r="D21" s="22" t="s">
        <v>16</v>
      </c>
      <c r="E21" s="82"/>
      <c r="F21" s="26"/>
      <c r="G21" s="23"/>
      <c r="H21" s="24"/>
      <c r="J21" s="19"/>
      <c r="K21" s="19"/>
    </row>
    <row r="22" spans="1:11" ht="42" x14ac:dyDescent="0.3">
      <c r="A22" s="20">
        <v>2.04</v>
      </c>
      <c r="B22" s="20"/>
      <c r="C22" s="39" t="s">
        <v>34</v>
      </c>
      <c r="D22" s="22" t="s">
        <v>16</v>
      </c>
      <c r="E22" s="82"/>
      <c r="F22" s="26">
        <f>126*0.5</f>
        <v>63</v>
      </c>
      <c r="G22" s="23"/>
      <c r="H22" s="24"/>
      <c r="J22" s="19"/>
      <c r="K22" s="19">
        <f>45+45+10+25+20</f>
        <v>145</v>
      </c>
    </row>
    <row r="23" spans="1:11" ht="42" x14ac:dyDescent="0.3">
      <c r="A23" s="20">
        <v>2.0499999999999998</v>
      </c>
      <c r="B23" s="20"/>
      <c r="C23" s="39" t="s">
        <v>35</v>
      </c>
      <c r="D23" s="22" t="s">
        <v>16</v>
      </c>
      <c r="E23" s="82"/>
      <c r="F23" s="26">
        <f>65*2*0.35</f>
        <v>45.5</v>
      </c>
      <c r="G23" s="23"/>
      <c r="H23" s="24"/>
      <c r="J23" s="19"/>
      <c r="K23" s="19">
        <f>45+45+30+30</f>
        <v>150</v>
      </c>
    </row>
    <row r="24" spans="1:11" ht="42" x14ac:dyDescent="0.3">
      <c r="A24" s="20">
        <v>2.06</v>
      </c>
      <c r="B24" s="20"/>
      <c r="C24" s="39" t="s">
        <v>36</v>
      </c>
      <c r="D24" s="22" t="s">
        <v>16</v>
      </c>
      <c r="E24" s="82"/>
      <c r="F24" s="26"/>
      <c r="G24" s="23"/>
      <c r="H24" s="24"/>
      <c r="J24" s="19"/>
      <c r="K24" s="19"/>
    </row>
    <row r="25" spans="1:11" x14ac:dyDescent="0.3">
      <c r="A25" s="20"/>
      <c r="B25" s="20"/>
      <c r="C25" s="39" t="s">
        <v>37</v>
      </c>
      <c r="D25" s="22" t="s">
        <v>38</v>
      </c>
      <c r="E25" s="82"/>
      <c r="F25" s="23"/>
      <c r="G25" s="23"/>
      <c r="H25" s="24"/>
      <c r="J25" s="19"/>
      <c r="K25" s="19"/>
    </row>
    <row r="26" spans="1:11" ht="42" x14ac:dyDescent="0.3">
      <c r="A26" s="20">
        <v>2.0699999999999998</v>
      </c>
      <c r="B26" s="20"/>
      <c r="C26" s="25" t="s">
        <v>39</v>
      </c>
      <c r="D26" s="22" t="s">
        <v>40</v>
      </c>
      <c r="E26" s="82"/>
      <c r="F26" s="23"/>
      <c r="G26" s="23"/>
      <c r="H26" s="24"/>
      <c r="J26" s="19"/>
      <c r="K26" s="19"/>
    </row>
    <row r="27" spans="1:11" ht="28" x14ac:dyDescent="0.3">
      <c r="A27" s="20">
        <v>2.08</v>
      </c>
      <c r="B27" s="20"/>
      <c r="C27" s="25" t="s">
        <v>41</v>
      </c>
      <c r="D27" s="22" t="s">
        <v>38</v>
      </c>
      <c r="E27" s="82"/>
      <c r="F27" s="23"/>
      <c r="G27" s="23"/>
      <c r="H27" s="24"/>
      <c r="J27" s="19"/>
      <c r="K27" s="19"/>
    </row>
    <row r="28" spans="1:11" ht="28" x14ac:dyDescent="0.3">
      <c r="A28" s="20">
        <v>2.09</v>
      </c>
      <c r="B28" s="20"/>
      <c r="C28" s="25" t="s">
        <v>42</v>
      </c>
      <c r="D28" s="22" t="s">
        <v>38</v>
      </c>
      <c r="E28" s="82"/>
      <c r="F28" s="26"/>
      <c r="G28" s="23"/>
      <c r="H28" s="24"/>
      <c r="J28" s="19"/>
      <c r="K28" s="19"/>
    </row>
    <row r="29" spans="1:11" ht="42" x14ac:dyDescent="0.3">
      <c r="A29" s="20">
        <v>2.09</v>
      </c>
      <c r="B29" s="20"/>
      <c r="C29" s="25" t="s">
        <v>43</v>
      </c>
      <c r="D29" s="22" t="s">
        <v>16</v>
      </c>
      <c r="E29" s="82"/>
      <c r="F29" s="23"/>
      <c r="G29" s="23"/>
      <c r="H29" s="24"/>
      <c r="J29" s="19"/>
      <c r="K29" s="19"/>
    </row>
    <row r="30" spans="1:11" ht="70" x14ac:dyDescent="0.3">
      <c r="A30" s="20">
        <v>2.1</v>
      </c>
      <c r="B30" s="20"/>
      <c r="C30" s="25" t="s">
        <v>44</v>
      </c>
      <c r="D30" s="22" t="s">
        <v>16</v>
      </c>
      <c r="E30" s="82"/>
      <c r="F30" s="23"/>
      <c r="G30" s="23"/>
      <c r="H30" s="24"/>
      <c r="J30" s="19"/>
      <c r="K30" s="19"/>
    </row>
    <row r="31" spans="1:11" ht="70" x14ac:dyDescent="0.3">
      <c r="A31" s="40">
        <v>2.1</v>
      </c>
      <c r="B31" s="20"/>
      <c r="C31" s="39" t="s">
        <v>45</v>
      </c>
      <c r="D31" s="22" t="s">
        <v>16</v>
      </c>
      <c r="E31" s="82"/>
      <c r="F31" s="23"/>
      <c r="G31" s="23"/>
      <c r="H31" s="24"/>
      <c r="J31" s="19"/>
      <c r="K31" s="19"/>
    </row>
    <row r="32" spans="1:11" x14ac:dyDescent="0.3">
      <c r="A32" s="41">
        <v>2.1</v>
      </c>
      <c r="B32" s="42"/>
      <c r="C32" s="43" t="s">
        <v>46</v>
      </c>
      <c r="D32" s="44" t="s">
        <v>16</v>
      </c>
      <c r="E32" s="86"/>
      <c r="F32" s="45"/>
      <c r="G32" s="45"/>
      <c r="H32" s="46"/>
      <c r="J32" s="19"/>
      <c r="K32" s="19"/>
    </row>
    <row r="33" spans="1:11" ht="15.75" customHeight="1" x14ac:dyDescent="0.3">
      <c r="A33" s="27"/>
      <c r="B33" s="27"/>
      <c r="C33" s="28" t="s">
        <v>25</v>
      </c>
      <c r="D33" s="29"/>
      <c r="E33" s="83"/>
      <c r="F33" s="30"/>
      <c r="G33" s="30"/>
      <c r="H33" s="31"/>
      <c r="I33" s="32"/>
      <c r="J33" s="19"/>
      <c r="K33" s="19"/>
    </row>
    <row r="34" spans="1:11" x14ac:dyDescent="0.3">
      <c r="A34" s="33" t="s">
        <v>47</v>
      </c>
      <c r="B34" s="33"/>
      <c r="C34" s="34"/>
      <c r="D34" s="35"/>
      <c r="E34" s="84"/>
      <c r="F34" s="30"/>
      <c r="G34" s="30"/>
      <c r="H34" s="36"/>
      <c r="J34" s="19"/>
      <c r="K34" s="19"/>
    </row>
    <row r="35" spans="1:11" ht="56" x14ac:dyDescent="0.3">
      <c r="A35" s="14">
        <v>3.01</v>
      </c>
      <c r="B35" s="47" t="s">
        <v>48</v>
      </c>
      <c r="C35" s="48" t="s">
        <v>49</v>
      </c>
      <c r="D35" s="16" t="s">
        <v>16</v>
      </c>
      <c r="E35" s="85"/>
      <c r="F35" s="38">
        <f>525*0.2</f>
        <v>105</v>
      </c>
      <c r="G35" s="17"/>
      <c r="H35" s="18"/>
      <c r="J35" s="19"/>
      <c r="K35" s="19"/>
    </row>
    <row r="36" spans="1:11" x14ac:dyDescent="0.3">
      <c r="A36" s="20">
        <v>3.02</v>
      </c>
      <c r="B36" s="49" t="s">
        <v>48</v>
      </c>
      <c r="C36" s="21" t="s">
        <v>50</v>
      </c>
      <c r="D36" s="22" t="s">
        <v>16</v>
      </c>
      <c r="E36" s="82"/>
      <c r="F36" s="23"/>
      <c r="G36" s="23"/>
      <c r="H36" s="24"/>
      <c r="J36" s="19"/>
      <c r="K36" s="19"/>
    </row>
    <row r="37" spans="1:11" x14ac:dyDescent="0.3">
      <c r="A37" s="20">
        <v>3.03</v>
      </c>
      <c r="B37" s="49"/>
      <c r="C37" s="21" t="s">
        <v>51</v>
      </c>
      <c r="D37" s="22" t="s">
        <v>38</v>
      </c>
      <c r="E37" s="82"/>
      <c r="F37" s="26"/>
      <c r="G37" s="23"/>
      <c r="H37" s="24"/>
      <c r="J37" s="19"/>
      <c r="K37" s="19"/>
    </row>
    <row r="38" spans="1:11" x14ac:dyDescent="0.3">
      <c r="A38" s="20"/>
      <c r="B38" s="49"/>
      <c r="C38" s="21" t="s">
        <v>52</v>
      </c>
      <c r="D38" s="22" t="s">
        <v>38</v>
      </c>
      <c r="E38" s="82"/>
      <c r="F38" s="23"/>
      <c r="G38" s="23"/>
      <c r="H38" s="24"/>
      <c r="J38" s="19"/>
      <c r="K38" s="19"/>
    </row>
    <row r="39" spans="1:11" ht="28" x14ac:dyDescent="0.3">
      <c r="A39" s="20">
        <v>3.04</v>
      </c>
      <c r="B39" s="49"/>
      <c r="C39" s="21" t="s">
        <v>53</v>
      </c>
      <c r="D39" s="22" t="s">
        <v>38</v>
      </c>
      <c r="E39" s="82"/>
      <c r="F39" s="23"/>
      <c r="G39" s="23"/>
      <c r="H39" s="24"/>
      <c r="J39" s="19"/>
      <c r="K39" s="19"/>
    </row>
    <row r="40" spans="1:11" ht="42" x14ac:dyDescent="0.3">
      <c r="A40" s="20">
        <v>3.05</v>
      </c>
      <c r="B40" s="20"/>
      <c r="C40" s="21" t="s">
        <v>54</v>
      </c>
      <c r="D40" s="22" t="s">
        <v>16</v>
      </c>
      <c r="E40" s="82"/>
      <c r="F40" s="26">
        <f>275*0.25</f>
        <v>68.75</v>
      </c>
      <c r="G40" s="23"/>
      <c r="H40" s="24"/>
      <c r="J40" s="19"/>
      <c r="K40" s="19"/>
    </row>
    <row r="41" spans="1:11" x14ac:dyDescent="0.3">
      <c r="A41" s="27"/>
      <c r="B41" s="27"/>
      <c r="C41" s="28" t="s">
        <v>25</v>
      </c>
      <c r="D41" s="29"/>
      <c r="E41" s="83"/>
      <c r="F41" s="30"/>
      <c r="G41" s="30"/>
      <c r="H41" s="31"/>
      <c r="I41" s="32"/>
      <c r="J41" s="19"/>
      <c r="K41" s="19"/>
    </row>
    <row r="42" spans="1:11" x14ac:dyDescent="0.3">
      <c r="A42" s="33" t="s">
        <v>55</v>
      </c>
      <c r="B42" s="33"/>
      <c r="C42" s="34"/>
      <c r="D42" s="35"/>
      <c r="E42" s="84"/>
      <c r="F42" s="30"/>
      <c r="G42" s="30"/>
      <c r="H42" s="36"/>
      <c r="J42" s="19"/>
      <c r="K42" s="19"/>
    </row>
    <row r="43" spans="1:11" ht="56" x14ac:dyDescent="0.3">
      <c r="A43" s="50">
        <v>4.01</v>
      </c>
      <c r="B43" s="50"/>
      <c r="C43" s="15" t="s">
        <v>56</v>
      </c>
      <c r="D43" s="16" t="s">
        <v>40</v>
      </c>
      <c r="E43" s="85"/>
      <c r="F43" s="38">
        <v>275</v>
      </c>
      <c r="G43" s="17"/>
      <c r="H43" s="18"/>
      <c r="J43" s="19"/>
      <c r="K43" s="19"/>
    </row>
    <row r="44" spans="1:11" ht="56" x14ac:dyDescent="0.3">
      <c r="A44" s="51">
        <v>4.0199999999999996</v>
      </c>
      <c r="B44" s="51"/>
      <c r="C44" s="21" t="s">
        <v>57</v>
      </c>
      <c r="D44" s="52"/>
      <c r="E44" s="87"/>
      <c r="F44" s="23"/>
      <c r="G44" s="23"/>
      <c r="H44" s="24"/>
      <c r="J44" s="19"/>
      <c r="K44" s="19"/>
    </row>
    <row r="45" spans="1:11" x14ac:dyDescent="0.3">
      <c r="A45" s="53" t="s">
        <v>58</v>
      </c>
      <c r="B45" s="53"/>
      <c r="C45" s="21" t="s">
        <v>59</v>
      </c>
      <c r="D45" s="22" t="s">
        <v>40</v>
      </c>
      <c r="E45" s="82"/>
      <c r="F45" s="26">
        <v>275</v>
      </c>
      <c r="G45" s="23"/>
      <c r="H45" s="24"/>
      <c r="J45" s="19"/>
      <c r="K45" s="19"/>
    </row>
    <row r="46" spans="1:11" x14ac:dyDescent="0.3">
      <c r="A46" s="53" t="s">
        <v>60</v>
      </c>
      <c r="B46" s="53"/>
      <c r="C46" s="25" t="s">
        <v>61</v>
      </c>
      <c r="D46" s="22" t="s">
        <v>40</v>
      </c>
      <c r="E46" s="82">
        <v>350</v>
      </c>
      <c r="F46" s="26">
        <v>275</v>
      </c>
      <c r="G46" s="23"/>
      <c r="H46" s="24"/>
      <c r="J46" s="19"/>
      <c r="K46" s="19"/>
    </row>
    <row r="47" spans="1:11" ht="42" x14ac:dyDescent="0.3">
      <c r="A47" s="51">
        <v>4.0299999999999994</v>
      </c>
      <c r="B47" s="51"/>
      <c r="C47" s="21" t="s">
        <v>62</v>
      </c>
      <c r="D47" s="22" t="s">
        <v>16</v>
      </c>
      <c r="E47" s="82"/>
      <c r="F47" s="23"/>
      <c r="G47" s="23"/>
      <c r="H47" s="24"/>
      <c r="J47" s="19"/>
      <c r="K47" s="19"/>
    </row>
    <row r="48" spans="1:11" ht="42" x14ac:dyDescent="0.3">
      <c r="A48" s="51">
        <v>4.0399999999999991</v>
      </c>
      <c r="B48" s="51"/>
      <c r="C48" s="21" t="s">
        <v>63</v>
      </c>
      <c r="D48" s="22" t="s">
        <v>16</v>
      </c>
      <c r="E48" s="82"/>
      <c r="F48" s="23"/>
      <c r="G48" s="23"/>
      <c r="H48" s="24"/>
      <c r="J48" s="19"/>
      <c r="K48" s="19"/>
    </row>
    <row r="49" spans="1:11" ht="42" x14ac:dyDescent="0.3">
      <c r="A49" s="51">
        <v>4.05</v>
      </c>
      <c r="B49" s="51"/>
      <c r="C49" s="21" t="s">
        <v>64</v>
      </c>
      <c r="D49" s="22" t="s">
        <v>16</v>
      </c>
      <c r="E49" s="82"/>
      <c r="F49" s="26">
        <f>275*0.05</f>
        <v>13.75</v>
      </c>
      <c r="G49" s="23"/>
      <c r="H49" s="24"/>
      <c r="J49" s="19"/>
      <c r="K49" s="19"/>
    </row>
    <row r="50" spans="1:11" ht="42" x14ac:dyDescent="0.3">
      <c r="A50" s="51">
        <v>4.0599999999999996</v>
      </c>
      <c r="B50" s="51"/>
      <c r="C50" s="21" t="s">
        <v>65</v>
      </c>
      <c r="D50" s="22" t="s">
        <v>16</v>
      </c>
      <c r="E50" s="82">
        <v>17.5</v>
      </c>
      <c r="F50" s="26">
        <f>275*0.04</f>
        <v>11</v>
      </c>
      <c r="G50" s="23"/>
      <c r="H50" s="24"/>
      <c r="J50" s="19"/>
      <c r="K50" s="19"/>
    </row>
    <row r="51" spans="1:11" x14ac:dyDescent="0.3">
      <c r="A51" s="54"/>
      <c r="B51" s="55"/>
      <c r="C51" s="56"/>
      <c r="D51" s="57"/>
      <c r="E51" s="88"/>
      <c r="F51" s="58"/>
      <c r="G51" s="58"/>
      <c r="H51" s="59"/>
      <c r="J51" s="19"/>
      <c r="K51" s="19"/>
    </row>
    <row r="52" spans="1:11" x14ac:dyDescent="0.3">
      <c r="A52" s="27"/>
      <c r="B52" s="27"/>
      <c r="C52" s="28" t="s">
        <v>25</v>
      </c>
      <c r="D52" s="29"/>
      <c r="E52" s="83"/>
      <c r="F52" s="30"/>
      <c r="G52" s="30"/>
      <c r="H52" s="31"/>
      <c r="I52" s="32"/>
      <c r="J52" s="19"/>
      <c r="K52" s="19"/>
    </row>
    <row r="53" spans="1:11" hidden="1" x14ac:dyDescent="0.3">
      <c r="A53" s="60" t="s">
        <v>66</v>
      </c>
      <c r="B53" s="60"/>
      <c r="C53" s="34"/>
      <c r="D53" s="35"/>
      <c r="E53" s="84"/>
      <c r="F53" s="30"/>
      <c r="G53" s="30"/>
      <c r="H53" s="36"/>
      <c r="J53" s="19"/>
      <c r="K53" s="19"/>
    </row>
    <row r="54" spans="1:11" ht="56" hidden="1" x14ac:dyDescent="0.3">
      <c r="A54" s="61">
        <v>6.01</v>
      </c>
      <c r="B54" s="62"/>
      <c r="C54" s="15" t="s">
        <v>67</v>
      </c>
      <c r="D54" s="16" t="s">
        <v>16</v>
      </c>
      <c r="E54" s="85"/>
      <c r="F54" s="17"/>
      <c r="G54" s="17"/>
      <c r="H54" s="18"/>
      <c r="J54" s="19"/>
      <c r="K54" s="19"/>
    </row>
    <row r="55" spans="1:11" ht="42" hidden="1" x14ac:dyDescent="0.3">
      <c r="A55" s="63">
        <v>6.02</v>
      </c>
      <c r="B55" s="63"/>
      <c r="C55" s="25" t="s">
        <v>68</v>
      </c>
      <c r="D55" s="22"/>
      <c r="E55" s="82"/>
      <c r="F55" s="23"/>
      <c r="G55" s="23"/>
      <c r="H55" s="24"/>
      <c r="J55" s="19"/>
      <c r="K55" s="19"/>
    </row>
    <row r="56" spans="1:11" hidden="1" x14ac:dyDescent="0.3">
      <c r="A56" s="64" t="s">
        <v>69</v>
      </c>
      <c r="B56" s="64"/>
      <c r="C56" s="25" t="s">
        <v>70</v>
      </c>
      <c r="D56" s="22" t="s">
        <v>16</v>
      </c>
      <c r="E56" s="82"/>
      <c r="F56" s="26"/>
      <c r="G56" s="23"/>
      <c r="H56" s="24"/>
      <c r="J56" s="19"/>
      <c r="K56" s="19"/>
    </row>
    <row r="57" spans="1:11" hidden="1" x14ac:dyDescent="0.3">
      <c r="A57" s="64"/>
      <c r="B57" s="64"/>
      <c r="C57" s="25" t="s">
        <v>71</v>
      </c>
      <c r="D57" s="22" t="s">
        <v>16</v>
      </c>
      <c r="E57" s="82"/>
      <c r="F57" s="26"/>
      <c r="G57" s="23"/>
      <c r="H57" s="24"/>
      <c r="J57" s="19"/>
      <c r="K57" s="19"/>
    </row>
    <row r="58" spans="1:11" hidden="1" x14ac:dyDescent="0.3">
      <c r="A58" s="64" t="s">
        <v>72</v>
      </c>
      <c r="B58" s="64"/>
      <c r="C58" s="25" t="s">
        <v>73</v>
      </c>
      <c r="D58" s="22" t="s">
        <v>16</v>
      </c>
      <c r="E58" s="82"/>
      <c r="F58" s="26"/>
      <c r="G58" s="23"/>
      <c r="H58" s="24"/>
      <c r="J58" s="19"/>
      <c r="K58" s="19"/>
    </row>
    <row r="59" spans="1:11" ht="28" hidden="1" x14ac:dyDescent="0.3">
      <c r="A59" s="64" t="s">
        <v>74</v>
      </c>
      <c r="B59" s="64"/>
      <c r="C59" s="21" t="s">
        <v>75</v>
      </c>
      <c r="D59" s="22" t="s">
        <v>76</v>
      </c>
      <c r="E59" s="82"/>
      <c r="F59" s="26"/>
      <c r="G59" s="23"/>
      <c r="H59" s="24"/>
      <c r="J59" s="19"/>
      <c r="K59" s="19"/>
    </row>
    <row r="60" spans="1:11" hidden="1" x14ac:dyDescent="0.3">
      <c r="A60" s="64" t="s">
        <v>77</v>
      </c>
      <c r="B60" s="64"/>
      <c r="C60" s="21" t="s">
        <v>78</v>
      </c>
      <c r="D60" s="22" t="s">
        <v>13</v>
      </c>
      <c r="E60" s="82"/>
      <c r="F60" s="23"/>
      <c r="G60" s="23"/>
      <c r="H60" s="24"/>
      <c r="J60" s="19"/>
      <c r="K60" s="19"/>
    </row>
    <row r="61" spans="1:11" hidden="1" x14ac:dyDescent="0.3">
      <c r="A61" s="64" t="s">
        <v>79</v>
      </c>
      <c r="B61" s="64"/>
      <c r="C61" s="21" t="s">
        <v>80</v>
      </c>
      <c r="D61" s="22" t="s">
        <v>16</v>
      </c>
      <c r="E61" s="82"/>
      <c r="F61" s="23"/>
      <c r="G61" s="23"/>
      <c r="H61" s="24"/>
      <c r="J61" s="19"/>
      <c r="K61" s="19"/>
    </row>
    <row r="62" spans="1:11" hidden="1" x14ac:dyDescent="0.3">
      <c r="A62" s="64" t="s">
        <v>81</v>
      </c>
      <c r="B62" s="64"/>
      <c r="C62" s="21" t="s">
        <v>82</v>
      </c>
      <c r="D62" s="22" t="s">
        <v>13</v>
      </c>
      <c r="E62" s="82"/>
      <c r="F62" s="23"/>
      <c r="G62" s="23"/>
      <c r="H62" s="24"/>
      <c r="J62" s="19"/>
      <c r="K62" s="19"/>
    </row>
    <row r="63" spans="1:11" ht="28" hidden="1" x14ac:dyDescent="0.3">
      <c r="A63" s="63">
        <f>A55+0.01</f>
        <v>6.0299999999999994</v>
      </c>
      <c r="B63" s="64"/>
      <c r="C63" s="25" t="s">
        <v>83</v>
      </c>
      <c r="D63" s="22" t="s">
        <v>38</v>
      </c>
      <c r="E63" s="82"/>
      <c r="F63" s="23"/>
      <c r="G63" s="23"/>
      <c r="H63" s="24"/>
      <c r="J63" s="19"/>
      <c r="K63" s="19"/>
    </row>
    <row r="64" spans="1:11" ht="28" hidden="1" x14ac:dyDescent="0.3">
      <c r="A64" s="63">
        <f t="shared" ref="A64:A68" si="0">A63+0.01</f>
        <v>6.0399999999999991</v>
      </c>
      <c r="B64" s="64"/>
      <c r="C64" s="25" t="s">
        <v>84</v>
      </c>
      <c r="D64" s="22"/>
      <c r="E64" s="82"/>
      <c r="F64" s="23"/>
      <c r="G64" s="23"/>
      <c r="H64" s="24"/>
      <c r="J64" s="19"/>
      <c r="K64" s="19"/>
    </row>
    <row r="65" spans="1:11" ht="42" hidden="1" x14ac:dyDescent="0.3">
      <c r="A65" s="63">
        <f t="shared" si="0"/>
        <v>6.0499999999999989</v>
      </c>
      <c r="B65" s="63"/>
      <c r="C65" s="21" t="s">
        <v>85</v>
      </c>
      <c r="D65" s="22" t="s">
        <v>16</v>
      </c>
      <c r="E65" s="82"/>
      <c r="F65" s="26"/>
      <c r="G65" s="23"/>
      <c r="H65" s="24"/>
      <c r="J65" s="19"/>
      <c r="K65" s="19"/>
    </row>
    <row r="66" spans="1:11" ht="56" hidden="1" x14ac:dyDescent="0.3">
      <c r="A66" s="63">
        <f t="shared" si="0"/>
        <v>6.0599999999999987</v>
      </c>
      <c r="B66" s="63"/>
      <c r="C66" s="25" t="s">
        <v>86</v>
      </c>
      <c r="D66" s="22" t="s">
        <v>16</v>
      </c>
      <c r="E66" s="82"/>
      <c r="F66" s="23"/>
      <c r="G66" s="23"/>
      <c r="H66" s="24"/>
      <c r="J66" s="19"/>
      <c r="K66" s="19"/>
    </row>
    <row r="67" spans="1:11" ht="42" hidden="1" x14ac:dyDescent="0.3">
      <c r="A67" s="63">
        <f t="shared" si="0"/>
        <v>6.0699999999999985</v>
      </c>
      <c r="B67" s="63"/>
      <c r="C67" s="25" t="s">
        <v>87</v>
      </c>
      <c r="D67" s="22" t="s">
        <v>16</v>
      </c>
      <c r="E67" s="82"/>
      <c r="F67" s="23"/>
      <c r="G67" s="23"/>
      <c r="H67" s="24"/>
      <c r="J67" s="19"/>
      <c r="K67" s="19"/>
    </row>
    <row r="68" spans="1:11" ht="42" hidden="1" x14ac:dyDescent="0.3">
      <c r="A68" s="63">
        <f t="shared" si="0"/>
        <v>6.0799999999999983</v>
      </c>
      <c r="B68" s="63"/>
      <c r="C68" s="39" t="s">
        <v>88</v>
      </c>
      <c r="D68" s="22" t="s">
        <v>40</v>
      </c>
      <c r="E68" s="82"/>
      <c r="F68" s="26"/>
      <c r="G68" s="23"/>
      <c r="H68" s="24"/>
      <c r="J68" s="19"/>
      <c r="K68" s="19"/>
    </row>
    <row r="69" spans="1:11" hidden="1" x14ac:dyDescent="0.3">
      <c r="A69" s="65">
        <v>6.09</v>
      </c>
      <c r="B69" s="65"/>
      <c r="C69" s="66" t="s">
        <v>89</v>
      </c>
      <c r="D69" s="67" t="s">
        <v>40</v>
      </c>
      <c r="E69" s="89"/>
      <c r="F69" s="68"/>
      <c r="G69" s="69"/>
      <c r="H69" s="24"/>
      <c r="J69" s="19"/>
      <c r="K69" s="19"/>
    </row>
    <row r="70" spans="1:11" hidden="1" x14ac:dyDescent="0.3">
      <c r="A70" s="65">
        <v>6.1</v>
      </c>
      <c r="B70" s="65"/>
      <c r="C70" s="66" t="s">
        <v>90</v>
      </c>
      <c r="D70" s="67" t="s">
        <v>16</v>
      </c>
      <c r="E70" s="89"/>
      <c r="F70" s="68"/>
      <c r="G70" s="69"/>
      <c r="H70" s="24"/>
      <c r="J70" s="19"/>
      <c r="K70" s="19"/>
    </row>
    <row r="71" spans="1:11" hidden="1" x14ac:dyDescent="0.3">
      <c r="A71" s="65"/>
      <c r="B71" s="65"/>
      <c r="C71" s="66"/>
      <c r="D71" s="67"/>
      <c r="E71" s="89"/>
      <c r="F71" s="68"/>
      <c r="G71" s="69"/>
      <c r="H71" s="70"/>
      <c r="J71" s="19"/>
      <c r="K71" s="19"/>
    </row>
    <row r="72" spans="1:11" hidden="1" x14ac:dyDescent="0.3">
      <c r="A72" s="27"/>
      <c r="B72" s="27"/>
      <c r="C72" s="28" t="s">
        <v>25</v>
      </c>
      <c r="D72" s="29"/>
      <c r="E72" s="83"/>
      <c r="F72" s="30"/>
      <c r="G72" s="30"/>
      <c r="H72" s="31"/>
      <c r="I72" s="32"/>
      <c r="J72" s="19"/>
      <c r="K72" s="19"/>
    </row>
    <row r="73" spans="1:11" x14ac:dyDescent="0.3">
      <c r="A73" s="60" t="s">
        <v>91</v>
      </c>
      <c r="B73" s="60"/>
      <c r="C73" s="34"/>
      <c r="D73" s="35"/>
      <c r="E73" s="84"/>
      <c r="F73" s="30"/>
      <c r="G73" s="30"/>
      <c r="H73" s="36"/>
      <c r="J73" s="19"/>
      <c r="K73" s="19"/>
    </row>
    <row r="74" spans="1:11" ht="42" x14ac:dyDescent="0.3">
      <c r="A74" s="16">
        <v>7.01</v>
      </c>
      <c r="B74" s="16"/>
      <c r="C74" s="15" t="s">
        <v>92</v>
      </c>
      <c r="D74" s="16"/>
      <c r="E74" s="85"/>
      <c r="F74" s="17"/>
      <c r="G74" s="17"/>
      <c r="H74" s="18"/>
      <c r="J74" s="19"/>
      <c r="K74" s="19"/>
    </row>
    <row r="75" spans="1:11" x14ac:dyDescent="0.3">
      <c r="A75" s="22" t="s">
        <v>93</v>
      </c>
      <c r="B75" s="22"/>
      <c r="C75" s="25" t="s">
        <v>159</v>
      </c>
      <c r="D75" s="22" t="s">
        <v>13</v>
      </c>
      <c r="E75" s="82"/>
      <c r="F75" s="23">
        <v>0</v>
      </c>
      <c r="G75" s="23"/>
      <c r="H75" s="24"/>
      <c r="J75" s="19"/>
      <c r="K75" s="71"/>
    </row>
    <row r="76" spans="1:11" x14ac:dyDescent="0.3">
      <c r="A76" s="22" t="s">
        <v>93</v>
      </c>
      <c r="B76" s="22"/>
      <c r="C76" s="25" t="s">
        <v>95</v>
      </c>
      <c r="D76" s="22" t="s">
        <v>13</v>
      </c>
      <c r="E76" s="82"/>
      <c r="F76" s="23"/>
      <c r="G76" s="23"/>
      <c r="H76" s="24"/>
      <c r="J76" s="19"/>
      <c r="K76" s="19"/>
    </row>
    <row r="77" spans="1:11" ht="112" x14ac:dyDescent="0.3">
      <c r="A77" s="64">
        <v>7.02</v>
      </c>
      <c r="B77" s="64"/>
      <c r="C77" s="21" t="s">
        <v>96</v>
      </c>
      <c r="D77" s="22"/>
      <c r="E77" s="82"/>
      <c r="F77" s="23"/>
      <c r="G77" s="23"/>
      <c r="H77" s="24"/>
      <c r="J77" s="19"/>
      <c r="K77" s="19"/>
    </row>
    <row r="78" spans="1:11" x14ac:dyDescent="0.3">
      <c r="A78" s="64" t="s">
        <v>97</v>
      </c>
      <c r="B78" s="64"/>
      <c r="C78" s="72" t="s">
        <v>154</v>
      </c>
      <c r="D78" s="22" t="s">
        <v>22</v>
      </c>
      <c r="E78" s="82"/>
      <c r="F78" s="23">
        <v>1</v>
      </c>
      <c r="G78" s="23"/>
      <c r="H78" s="24"/>
      <c r="J78" s="72"/>
      <c r="K78" s="19"/>
    </row>
    <row r="79" spans="1:11" x14ac:dyDescent="0.3">
      <c r="A79" s="22" t="s">
        <v>99</v>
      </c>
      <c r="B79" s="22"/>
      <c r="C79" s="72" t="s">
        <v>100</v>
      </c>
      <c r="D79" s="22" t="s">
        <v>22</v>
      </c>
      <c r="E79" s="82"/>
      <c r="F79" s="23"/>
      <c r="G79" s="23"/>
      <c r="H79" s="24"/>
      <c r="J79" s="72"/>
      <c r="K79" s="19"/>
    </row>
    <row r="80" spans="1:11" x14ac:dyDescent="0.3">
      <c r="A80" s="22" t="s">
        <v>101</v>
      </c>
      <c r="B80" s="22"/>
      <c r="C80" s="72" t="s">
        <v>102</v>
      </c>
      <c r="D80" s="22" t="s">
        <v>22</v>
      </c>
      <c r="E80" s="82"/>
      <c r="F80" s="23">
        <v>2</v>
      </c>
      <c r="G80" s="23"/>
      <c r="H80" s="24"/>
      <c r="J80" s="72"/>
      <c r="K80" s="19"/>
    </row>
    <row r="81" spans="1:11" x14ac:dyDescent="0.3">
      <c r="A81" s="22" t="s">
        <v>103</v>
      </c>
      <c r="B81" s="22"/>
      <c r="C81" s="72" t="s">
        <v>104</v>
      </c>
      <c r="D81" s="22" t="s">
        <v>22</v>
      </c>
      <c r="E81" s="82"/>
      <c r="F81" s="23">
        <v>1</v>
      </c>
      <c r="G81" s="23"/>
      <c r="H81" s="24"/>
      <c r="J81" s="72"/>
      <c r="K81" s="19"/>
    </row>
    <row r="82" spans="1:11" x14ac:dyDescent="0.3">
      <c r="A82" s="22" t="s">
        <v>105</v>
      </c>
      <c r="B82" s="22"/>
      <c r="C82" s="72" t="s">
        <v>106</v>
      </c>
      <c r="D82" s="22" t="s">
        <v>22</v>
      </c>
      <c r="E82" s="82"/>
      <c r="F82" s="23">
        <v>1</v>
      </c>
      <c r="G82" s="23"/>
      <c r="H82" s="24"/>
      <c r="J82" s="72"/>
      <c r="K82" s="19"/>
    </row>
    <row r="83" spans="1:11" x14ac:dyDescent="0.3">
      <c r="A83" s="22" t="s">
        <v>107</v>
      </c>
      <c r="B83" s="22"/>
      <c r="C83" s="25" t="s">
        <v>108</v>
      </c>
      <c r="D83" s="22" t="s">
        <v>22</v>
      </c>
      <c r="E83" s="82"/>
      <c r="F83" s="23">
        <v>1</v>
      </c>
      <c r="G83" s="23"/>
      <c r="H83" s="24"/>
      <c r="J83" s="25"/>
      <c r="K83" s="19"/>
    </row>
    <row r="84" spans="1:11" x14ac:dyDescent="0.3">
      <c r="A84" s="22" t="s">
        <v>109</v>
      </c>
      <c r="B84" s="22"/>
      <c r="C84" s="72" t="s">
        <v>132</v>
      </c>
      <c r="D84" s="22" t="s">
        <v>22</v>
      </c>
      <c r="E84" s="82"/>
      <c r="F84" s="23"/>
      <c r="G84" s="23"/>
      <c r="H84" s="24"/>
      <c r="J84" s="72"/>
      <c r="K84" s="19" t="str">
        <f t="shared" ref="K84:K85" si="1">IF(J84=C84,"ok","no")</f>
        <v>no</v>
      </c>
    </row>
    <row r="85" spans="1:11" x14ac:dyDescent="0.3">
      <c r="A85" s="22" t="s">
        <v>135</v>
      </c>
      <c r="B85" s="22"/>
      <c r="C85" s="72" t="s">
        <v>134</v>
      </c>
      <c r="D85" s="22" t="s">
        <v>22</v>
      </c>
      <c r="E85" s="82"/>
      <c r="F85" s="23"/>
      <c r="G85" s="23"/>
      <c r="H85" s="24"/>
      <c r="J85" s="72" t="s">
        <v>106</v>
      </c>
      <c r="K85" s="19" t="str">
        <f t="shared" si="1"/>
        <v>no</v>
      </c>
    </row>
    <row r="86" spans="1:11" x14ac:dyDescent="0.3">
      <c r="A86" s="22" t="s">
        <v>136</v>
      </c>
      <c r="B86" s="22"/>
      <c r="C86" s="72" t="s">
        <v>137</v>
      </c>
      <c r="D86" s="22" t="s">
        <v>22</v>
      </c>
      <c r="E86" s="82"/>
      <c r="F86" s="23">
        <v>1</v>
      </c>
      <c r="G86" s="23"/>
      <c r="H86" s="24"/>
      <c r="J86" s="19"/>
      <c r="K86" s="19"/>
    </row>
    <row r="87" spans="1:11" ht="112" x14ac:dyDescent="0.3">
      <c r="A87" s="22">
        <v>7.03</v>
      </c>
      <c r="B87" s="22"/>
      <c r="C87" s="21" t="s">
        <v>110</v>
      </c>
      <c r="D87" s="22"/>
      <c r="E87" s="82"/>
      <c r="F87" s="23"/>
      <c r="G87" s="23"/>
      <c r="H87" s="24"/>
      <c r="J87" s="19"/>
      <c r="K87" s="19"/>
    </row>
    <row r="88" spans="1:11" x14ac:dyDescent="0.3">
      <c r="A88" s="22"/>
      <c r="B88" s="22"/>
      <c r="C88" s="21" t="s">
        <v>111</v>
      </c>
      <c r="D88" s="22" t="s">
        <v>40</v>
      </c>
      <c r="E88" s="82"/>
      <c r="F88" s="23"/>
      <c r="G88" s="23"/>
      <c r="H88" s="24"/>
      <c r="J88" s="19"/>
      <c r="K88" s="19"/>
    </row>
    <row r="89" spans="1:11" x14ac:dyDescent="0.3">
      <c r="A89" s="22" t="s">
        <v>112</v>
      </c>
      <c r="B89" s="22"/>
      <c r="C89" s="73" t="s">
        <v>113</v>
      </c>
      <c r="D89" s="22" t="s">
        <v>22</v>
      </c>
      <c r="E89" s="82"/>
      <c r="F89" s="23"/>
      <c r="G89" s="23"/>
      <c r="H89" s="24"/>
      <c r="J89" s="19"/>
      <c r="K89" s="19"/>
    </row>
    <row r="90" spans="1:11" x14ac:dyDescent="0.3">
      <c r="A90" s="22" t="s">
        <v>114</v>
      </c>
      <c r="B90" s="22"/>
      <c r="C90" s="73" t="s">
        <v>115</v>
      </c>
      <c r="D90" s="22" t="s">
        <v>22</v>
      </c>
      <c r="E90" s="82"/>
      <c r="F90" s="23">
        <v>2</v>
      </c>
      <c r="G90" s="23"/>
      <c r="H90" s="24"/>
      <c r="J90" s="19"/>
      <c r="K90" s="19"/>
    </row>
    <row r="91" spans="1:11" x14ac:dyDescent="0.3">
      <c r="A91" s="22"/>
      <c r="B91" s="22"/>
      <c r="C91" s="73" t="s">
        <v>116</v>
      </c>
      <c r="D91" s="22" t="s">
        <v>22</v>
      </c>
      <c r="E91" s="82"/>
      <c r="F91" s="23"/>
      <c r="G91" s="23"/>
      <c r="H91" s="24"/>
      <c r="J91" s="19"/>
      <c r="K91" s="19"/>
    </row>
    <row r="92" spans="1:11" ht="42" x14ac:dyDescent="0.3">
      <c r="A92" s="22">
        <v>7.04</v>
      </c>
      <c r="B92" s="22"/>
      <c r="C92" s="25" t="s">
        <v>117</v>
      </c>
      <c r="D92" s="52"/>
      <c r="E92" s="87"/>
      <c r="F92" s="23"/>
      <c r="G92" s="23"/>
      <c r="H92" s="24"/>
      <c r="J92" s="19"/>
      <c r="K92" s="19"/>
    </row>
    <row r="93" spans="1:11" x14ac:dyDescent="0.3">
      <c r="A93" s="22" t="s">
        <v>118</v>
      </c>
      <c r="B93" s="22"/>
      <c r="C93" s="25" t="s">
        <v>147</v>
      </c>
      <c r="D93" s="22" t="s">
        <v>22</v>
      </c>
      <c r="E93" s="82"/>
      <c r="F93" s="23"/>
      <c r="G93" s="23"/>
      <c r="H93" s="24"/>
      <c r="J93" s="19"/>
      <c r="K93" s="19"/>
    </row>
    <row r="94" spans="1:11" x14ac:dyDescent="0.3">
      <c r="A94" s="22"/>
      <c r="B94" s="22"/>
      <c r="C94" s="25" t="s">
        <v>120</v>
      </c>
      <c r="D94" s="22" t="s">
        <v>22</v>
      </c>
      <c r="E94" s="82"/>
      <c r="F94" s="23"/>
      <c r="G94" s="23"/>
      <c r="H94" s="24"/>
      <c r="J94" s="19"/>
      <c r="K94" s="19"/>
    </row>
    <row r="95" spans="1:11" x14ac:dyDescent="0.3">
      <c r="A95" s="22"/>
      <c r="B95" s="22"/>
      <c r="C95" s="74" t="s">
        <v>121</v>
      </c>
      <c r="D95" s="22" t="s">
        <v>22</v>
      </c>
      <c r="E95" s="82"/>
      <c r="F95" s="23"/>
      <c r="G95" s="23"/>
      <c r="H95" s="24"/>
      <c r="J95" s="19"/>
      <c r="K95" s="19"/>
    </row>
    <row r="96" spans="1:11" ht="42" x14ac:dyDescent="0.3">
      <c r="A96" s="22">
        <v>7.05</v>
      </c>
      <c r="B96" s="22"/>
      <c r="C96" s="25" t="s">
        <v>122</v>
      </c>
      <c r="D96" s="22"/>
      <c r="E96" s="82"/>
      <c r="F96" s="23"/>
      <c r="G96" s="23"/>
      <c r="H96" s="24"/>
      <c r="J96" s="19"/>
      <c r="K96" s="19"/>
    </row>
    <row r="97" spans="1:11" x14ac:dyDescent="0.3">
      <c r="A97" s="22" t="s">
        <v>123</v>
      </c>
      <c r="B97" s="22"/>
      <c r="C97" s="25" t="s">
        <v>124</v>
      </c>
      <c r="D97" s="22" t="s">
        <v>40</v>
      </c>
      <c r="E97" s="82"/>
      <c r="F97" s="26"/>
      <c r="G97" s="23"/>
      <c r="H97" s="24"/>
      <c r="J97" s="19"/>
      <c r="K97" s="19"/>
    </row>
    <row r="98" spans="1:11" x14ac:dyDescent="0.3">
      <c r="A98" s="22"/>
      <c r="B98" s="22"/>
      <c r="C98" s="25" t="s">
        <v>125</v>
      </c>
      <c r="D98" s="22" t="s">
        <v>40</v>
      </c>
      <c r="E98" s="82"/>
      <c r="F98" s="23"/>
      <c r="G98" s="23"/>
      <c r="H98" s="24"/>
      <c r="J98" s="19"/>
      <c r="K98" s="19"/>
    </row>
    <row r="99" spans="1:11" x14ac:dyDescent="0.3">
      <c r="A99" s="22"/>
      <c r="B99" s="22"/>
      <c r="C99" s="25" t="s">
        <v>126</v>
      </c>
      <c r="D99" s="22" t="s">
        <v>40</v>
      </c>
      <c r="E99" s="82"/>
      <c r="F99" s="26"/>
      <c r="G99" s="23"/>
      <c r="H99" s="24"/>
      <c r="J99" s="19"/>
      <c r="K99" s="19"/>
    </row>
    <row r="100" spans="1:11" x14ac:dyDescent="0.3">
      <c r="A100" s="22"/>
      <c r="B100" s="22"/>
      <c r="C100" s="25" t="s">
        <v>127</v>
      </c>
      <c r="D100" s="22" t="s">
        <v>40</v>
      </c>
      <c r="E100" s="82"/>
      <c r="F100" s="26"/>
      <c r="G100" s="23"/>
      <c r="H100" s="24"/>
      <c r="J100" s="19"/>
      <c r="K100" s="19"/>
    </row>
    <row r="101" spans="1:11" ht="112" x14ac:dyDescent="0.3">
      <c r="A101" s="22">
        <v>7.06</v>
      </c>
      <c r="B101" s="63"/>
      <c r="C101" s="25" t="s">
        <v>128</v>
      </c>
      <c r="D101" s="22"/>
      <c r="E101" s="82"/>
      <c r="F101" s="23"/>
      <c r="G101" s="23"/>
      <c r="H101" s="24"/>
      <c r="J101" s="19"/>
      <c r="K101" s="19"/>
    </row>
    <row r="102" spans="1:11" x14ac:dyDescent="0.3">
      <c r="A102" s="63" t="s">
        <v>129</v>
      </c>
      <c r="B102" s="63"/>
      <c r="C102" s="25" t="s">
        <v>130</v>
      </c>
      <c r="D102" s="22" t="s">
        <v>22</v>
      </c>
      <c r="E102" s="82"/>
      <c r="F102" s="23">
        <f>62*4</f>
        <v>248</v>
      </c>
      <c r="G102" s="23"/>
      <c r="H102" s="24"/>
      <c r="J102" s="19"/>
      <c r="K102" s="19"/>
    </row>
    <row r="103" spans="1:11" x14ac:dyDescent="0.3">
      <c r="A103" s="63"/>
      <c r="B103" s="63"/>
      <c r="C103" s="25" t="s">
        <v>131</v>
      </c>
      <c r="D103" s="22" t="s">
        <v>22</v>
      </c>
      <c r="E103" s="82"/>
      <c r="F103" s="23"/>
      <c r="G103" s="23"/>
      <c r="H103" s="24"/>
      <c r="J103" s="19"/>
      <c r="K103" s="19"/>
    </row>
    <row r="105" spans="1:11" x14ac:dyDescent="0.3">
      <c r="F105"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D417-1308-4766-9435-29297CACF207}">
  <dimension ref="A1:K104"/>
  <sheetViews>
    <sheetView topLeftCell="A94" zoomScaleNormal="100" workbookViewId="0">
      <selection activeCell="I4" sqref="I4"/>
    </sheetView>
  </sheetViews>
  <sheetFormatPr defaultColWidth="9.1796875" defaultRowHeight="14" x14ac:dyDescent="0.3"/>
  <cols>
    <col min="1" max="1" width="9.1796875" style="1"/>
    <col min="2" max="2" width="9.1796875" style="1" customWidth="1"/>
    <col min="3" max="3" width="66.54296875" style="1" bestFit="1" customWidth="1"/>
    <col min="4" max="5" width="9.1796875" style="3"/>
    <col min="6" max="6" width="14.453125" style="1" customWidth="1"/>
    <col min="7" max="7" width="16.26953125" style="4" bestFit="1" customWidth="1"/>
    <col min="8" max="8" width="20.7265625" style="4" customWidth="1"/>
    <col min="9" max="9" width="14.7265625" style="1" customWidth="1"/>
    <col min="10" max="10" width="15.1796875" style="1" bestFit="1" customWidth="1"/>
    <col min="11" max="11" width="32.453125" style="1" customWidth="1"/>
    <col min="12" max="12" width="14.26953125" style="1" bestFit="1" customWidth="1"/>
    <col min="13" max="16384" width="9.1796875" style="1"/>
  </cols>
  <sheetData>
    <row r="1" spans="1:11" ht="68.25" customHeight="1" x14ac:dyDescent="0.3">
      <c r="A1" s="156" t="s">
        <v>152</v>
      </c>
      <c r="B1" s="157"/>
      <c r="C1" s="157"/>
      <c r="D1" s="157"/>
      <c r="E1" s="157"/>
      <c r="F1" s="157"/>
      <c r="G1" s="157"/>
      <c r="H1" s="157"/>
    </row>
    <row r="2" spans="1:11" ht="18" customHeight="1" x14ac:dyDescent="0.3">
      <c r="A2" s="2"/>
      <c r="B2" s="2"/>
      <c r="C2" s="2"/>
      <c r="D2" s="2"/>
      <c r="E2" s="2"/>
      <c r="F2" s="2"/>
      <c r="G2" s="2"/>
      <c r="H2" s="2"/>
    </row>
    <row r="3" spans="1:11" ht="18" customHeight="1" x14ac:dyDescent="0.3">
      <c r="A3" s="158" t="str">
        <f>UPPER("Abstract of Quantities")</f>
        <v>ABSTRACT OF QUANTITIES</v>
      </c>
      <c r="B3" s="158"/>
      <c r="C3" s="158"/>
      <c r="D3" s="158"/>
      <c r="E3" s="158"/>
      <c r="F3" s="158"/>
      <c r="G3" s="158"/>
      <c r="H3" s="158"/>
    </row>
    <row r="4" spans="1:11" ht="13.5" customHeight="1" x14ac:dyDescent="0.3"/>
    <row r="5" spans="1:11" x14ac:dyDescent="0.3">
      <c r="A5" s="5" t="s">
        <v>1</v>
      </c>
      <c r="B5" s="5"/>
      <c r="C5" s="6" t="s">
        <v>2</v>
      </c>
      <c r="D5" s="7" t="s">
        <v>3</v>
      </c>
      <c r="E5" s="7" t="s">
        <v>163</v>
      </c>
      <c r="F5" s="6" t="s">
        <v>4</v>
      </c>
      <c r="G5" s="8" t="s">
        <v>5</v>
      </c>
      <c r="H5" s="8" t="s">
        <v>6</v>
      </c>
    </row>
    <row r="6" spans="1:11" x14ac:dyDescent="0.3">
      <c r="A6" s="9" t="s">
        <v>7</v>
      </c>
      <c r="B6" s="9"/>
      <c r="C6" s="10"/>
      <c r="D6" s="11"/>
      <c r="E6" s="11"/>
      <c r="F6" s="12"/>
      <c r="G6" s="13"/>
      <c r="H6" s="13"/>
    </row>
    <row r="7" spans="1:11" ht="76.5" customHeight="1" x14ac:dyDescent="0.3">
      <c r="A7" s="14">
        <v>1.01</v>
      </c>
      <c r="B7" s="14"/>
      <c r="C7" s="15" t="s">
        <v>8</v>
      </c>
      <c r="D7" s="16" t="s">
        <v>9</v>
      </c>
      <c r="E7" s="16"/>
      <c r="F7" s="17"/>
      <c r="G7" s="17"/>
      <c r="H7" s="18"/>
      <c r="J7" s="19"/>
      <c r="K7" s="19"/>
    </row>
    <row r="8" spans="1:11" ht="56" x14ac:dyDescent="0.3">
      <c r="A8" s="20">
        <v>1.02</v>
      </c>
      <c r="B8" s="20"/>
      <c r="C8" s="21" t="s">
        <v>10</v>
      </c>
      <c r="D8" s="22"/>
      <c r="E8" s="22"/>
      <c r="F8" s="23"/>
      <c r="G8" s="23"/>
      <c r="H8" s="24"/>
      <c r="J8" s="19"/>
      <c r="K8" s="19"/>
    </row>
    <row r="9" spans="1:11" x14ac:dyDescent="0.3">
      <c r="A9" s="20" t="s">
        <v>11</v>
      </c>
      <c r="B9" s="20"/>
      <c r="C9" s="25" t="s">
        <v>12</v>
      </c>
      <c r="D9" s="22" t="s">
        <v>13</v>
      </c>
      <c r="E9" s="22"/>
      <c r="F9" s="23"/>
      <c r="G9" s="23"/>
      <c r="H9" s="24"/>
      <c r="J9" s="19"/>
      <c r="K9" s="19"/>
    </row>
    <row r="10" spans="1:11" x14ac:dyDescent="0.3">
      <c r="A10" s="20" t="s">
        <v>14</v>
      </c>
      <c r="B10" s="20"/>
      <c r="C10" s="25" t="s">
        <v>15</v>
      </c>
      <c r="D10" s="22" t="s">
        <v>16</v>
      </c>
      <c r="E10" s="22"/>
      <c r="F10" s="23"/>
      <c r="G10" s="23"/>
      <c r="H10" s="24"/>
      <c r="J10" s="19"/>
      <c r="K10" s="19"/>
    </row>
    <row r="11" spans="1:11" x14ac:dyDescent="0.3">
      <c r="A11" s="20" t="s">
        <v>17</v>
      </c>
      <c r="B11" s="20"/>
      <c r="C11" s="25" t="s">
        <v>18</v>
      </c>
      <c r="D11" s="22" t="s">
        <v>16</v>
      </c>
      <c r="E11" s="22"/>
      <c r="F11" s="26"/>
      <c r="G11" s="23"/>
      <c r="H11" s="24"/>
      <c r="J11" s="19"/>
      <c r="K11" s="19"/>
    </row>
    <row r="12" spans="1:11" x14ac:dyDescent="0.3">
      <c r="A12" s="20" t="s">
        <v>17</v>
      </c>
      <c r="B12" s="20"/>
      <c r="C12" s="25" t="s">
        <v>19</v>
      </c>
      <c r="D12" s="22" t="s">
        <v>13</v>
      </c>
      <c r="E12" s="22"/>
      <c r="F12" s="23"/>
      <c r="G12" s="23"/>
      <c r="H12" s="24"/>
      <c r="J12" s="19"/>
      <c r="K12" s="19"/>
    </row>
    <row r="13" spans="1:11" x14ac:dyDescent="0.3">
      <c r="A13" s="20" t="s">
        <v>20</v>
      </c>
      <c r="B13" s="20"/>
      <c r="C13" s="25" t="s">
        <v>21</v>
      </c>
      <c r="D13" s="22" t="s">
        <v>22</v>
      </c>
      <c r="E13" s="22"/>
      <c r="F13" s="23"/>
      <c r="G13" s="23"/>
      <c r="H13" s="24"/>
      <c r="J13" s="19"/>
      <c r="K13" s="19"/>
    </row>
    <row r="14" spans="1:11" x14ac:dyDescent="0.3">
      <c r="A14" s="20">
        <v>1.03</v>
      </c>
      <c r="B14" s="20"/>
      <c r="C14" s="25" t="s">
        <v>139</v>
      </c>
      <c r="D14" s="22" t="s">
        <v>140</v>
      </c>
      <c r="E14" s="22"/>
      <c r="F14" s="23"/>
      <c r="G14" s="23"/>
      <c r="H14" s="24"/>
      <c r="J14" s="19"/>
      <c r="K14" s="19"/>
    </row>
    <row r="15" spans="1:11" x14ac:dyDescent="0.3">
      <c r="A15" s="27"/>
      <c r="B15" s="27"/>
      <c r="C15" s="28" t="s">
        <v>25</v>
      </c>
      <c r="D15" s="29"/>
      <c r="E15" s="29"/>
      <c r="F15" s="30"/>
      <c r="G15" s="30"/>
      <c r="H15" s="31"/>
      <c r="I15" s="32"/>
      <c r="J15" s="19"/>
      <c r="K15" s="19"/>
    </row>
    <row r="16" spans="1:11" x14ac:dyDescent="0.3">
      <c r="A16" s="33" t="s">
        <v>26</v>
      </c>
      <c r="B16" s="33"/>
      <c r="C16" s="34"/>
      <c r="D16" s="35"/>
      <c r="E16" s="35"/>
      <c r="F16" s="30"/>
      <c r="G16" s="30"/>
      <c r="H16" s="36"/>
      <c r="J16" s="19"/>
      <c r="K16" s="19"/>
    </row>
    <row r="17" spans="1:11" ht="56" x14ac:dyDescent="0.3">
      <c r="A17" s="14" t="s">
        <v>27</v>
      </c>
      <c r="B17" s="14"/>
      <c r="C17" s="37" t="s">
        <v>28</v>
      </c>
      <c r="D17" s="16" t="s">
        <v>16</v>
      </c>
      <c r="E17" s="16"/>
      <c r="F17" s="38">
        <f>126*0.5</f>
        <v>63</v>
      </c>
      <c r="G17" s="17"/>
      <c r="H17" s="18"/>
      <c r="J17" s="19"/>
      <c r="K17" s="19">
        <v>74</v>
      </c>
    </row>
    <row r="18" spans="1:11" ht="70" x14ac:dyDescent="0.3">
      <c r="A18" s="20" t="s">
        <v>29</v>
      </c>
      <c r="B18" s="20"/>
      <c r="C18" s="39" t="s">
        <v>30</v>
      </c>
      <c r="D18" s="22" t="s">
        <v>16</v>
      </c>
      <c r="E18" s="22"/>
      <c r="F18" s="26"/>
      <c r="G18" s="23"/>
      <c r="H18" s="24"/>
      <c r="J18" s="19"/>
      <c r="K18" s="19">
        <f>26*2</f>
        <v>52</v>
      </c>
    </row>
    <row r="19" spans="1:11" ht="70" x14ac:dyDescent="0.3">
      <c r="A19" s="20" t="s">
        <v>29</v>
      </c>
      <c r="B19" s="20"/>
      <c r="C19" s="39" t="s">
        <v>31</v>
      </c>
      <c r="D19" s="22" t="s">
        <v>16</v>
      </c>
      <c r="E19" s="22"/>
      <c r="F19" s="26"/>
      <c r="G19" s="23"/>
      <c r="H19" s="24"/>
      <c r="J19" s="19"/>
      <c r="K19" s="19"/>
    </row>
    <row r="20" spans="1:11" ht="42" x14ac:dyDescent="0.3">
      <c r="A20" s="20">
        <v>2.02</v>
      </c>
      <c r="B20" s="20"/>
      <c r="C20" s="25" t="s">
        <v>32</v>
      </c>
      <c r="D20" s="22" t="s">
        <v>16</v>
      </c>
      <c r="E20" s="22"/>
      <c r="F20" s="26"/>
      <c r="G20" s="23"/>
      <c r="H20" s="24"/>
      <c r="J20" s="19"/>
      <c r="K20" s="19"/>
    </row>
    <row r="21" spans="1:11" ht="56" x14ac:dyDescent="0.3">
      <c r="A21" s="20">
        <v>2.0299999999999998</v>
      </c>
      <c r="B21" s="20"/>
      <c r="C21" s="39" t="s">
        <v>33</v>
      </c>
      <c r="D21" s="22" t="s">
        <v>16</v>
      </c>
      <c r="E21" s="22"/>
      <c r="F21" s="26"/>
      <c r="G21" s="23"/>
      <c r="H21" s="24"/>
      <c r="J21" s="19"/>
      <c r="K21" s="19"/>
    </row>
    <row r="22" spans="1:11" ht="42" x14ac:dyDescent="0.3">
      <c r="A22" s="20">
        <v>2.04</v>
      </c>
      <c r="B22" s="20"/>
      <c r="C22" s="39" t="s">
        <v>34</v>
      </c>
      <c r="D22" s="22" t="s">
        <v>16</v>
      </c>
      <c r="E22" s="22"/>
      <c r="F22" s="26">
        <f>126*0.5</f>
        <v>63</v>
      </c>
      <c r="G22" s="23"/>
      <c r="H22" s="24"/>
      <c r="J22" s="19"/>
      <c r="K22" s="19">
        <f>45+45+10+25+20</f>
        <v>145</v>
      </c>
    </row>
    <row r="23" spans="1:11" ht="42" x14ac:dyDescent="0.3">
      <c r="A23" s="20">
        <v>2.0499999999999998</v>
      </c>
      <c r="B23" s="20"/>
      <c r="C23" s="39" t="s">
        <v>35</v>
      </c>
      <c r="D23" s="22" t="s">
        <v>16</v>
      </c>
      <c r="E23" s="22"/>
      <c r="F23" s="26">
        <f>26*2*0.35</f>
        <v>18.2</v>
      </c>
      <c r="G23" s="23"/>
      <c r="H23" s="24"/>
      <c r="J23" s="19"/>
      <c r="K23" s="19">
        <f>45+45+30+30</f>
        <v>150</v>
      </c>
    </row>
    <row r="24" spans="1:11" ht="42" x14ac:dyDescent="0.3">
      <c r="A24" s="20">
        <v>2.06</v>
      </c>
      <c r="B24" s="20"/>
      <c r="C24" s="39" t="s">
        <v>36</v>
      </c>
      <c r="D24" s="22" t="s">
        <v>16</v>
      </c>
      <c r="E24" s="22"/>
      <c r="F24" s="26"/>
      <c r="G24" s="23"/>
      <c r="H24" s="24"/>
      <c r="J24" s="19"/>
      <c r="K24" s="19"/>
    </row>
    <row r="25" spans="1:11" x14ac:dyDescent="0.3">
      <c r="A25" s="20"/>
      <c r="B25" s="20"/>
      <c r="C25" s="39" t="s">
        <v>37</v>
      </c>
      <c r="D25" s="22" t="s">
        <v>38</v>
      </c>
      <c r="E25" s="22"/>
      <c r="F25" s="23"/>
      <c r="G25" s="23"/>
      <c r="H25" s="24"/>
      <c r="J25" s="19"/>
      <c r="K25" s="19"/>
    </row>
    <row r="26" spans="1:11" ht="42" x14ac:dyDescent="0.3">
      <c r="A26" s="20">
        <v>2.0699999999999998</v>
      </c>
      <c r="B26" s="20"/>
      <c r="C26" s="25" t="s">
        <v>39</v>
      </c>
      <c r="D26" s="22" t="s">
        <v>40</v>
      </c>
      <c r="E26" s="22"/>
      <c r="F26" s="23"/>
      <c r="G26" s="23"/>
      <c r="H26" s="24"/>
      <c r="J26" s="19"/>
      <c r="K26" s="19"/>
    </row>
    <row r="27" spans="1:11" ht="28" x14ac:dyDescent="0.3">
      <c r="A27" s="20">
        <v>2.08</v>
      </c>
      <c r="B27" s="20"/>
      <c r="C27" s="25" t="s">
        <v>41</v>
      </c>
      <c r="D27" s="22" t="s">
        <v>38</v>
      </c>
      <c r="E27" s="22"/>
      <c r="F27" s="23"/>
      <c r="G27" s="23"/>
      <c r="H27" s="24"/>
      <c r="J27" s="19"/>
      <c r="K27" s="19"/>
    </row>
    <row r="28" spans="1:11" ht="28" x14ac:dyDescent="0.3">
      <c r="A28" s="20">
        <v>2.09</v>
      </c>
      <c r="B28" s="20"/>
      <c r="C28" s="25" t="s">
        <v>42</v>
      </c>
      <c r="D28" s="22" t="s">
        <v>38</v>
      </c>
      <c r="E28" s="22"/>
      <c r="F28" s="26"/>
      <c r="G28" s="23"/>
      <c r="H28" s="24"/>
      <c r="J28" s="19"/>
      <c r="K28" s="19"/>
    </row>
    <row r="29" spans="1:11" ht="42" x14ac:dyDescent="0.3">
      <c r="A29" s="20">
        <v>2.09</v>
      </c>
      <c r="B29" s="20"/>
      <c r="C29" s="25" t="s">
        <v>43</v>
      </c>
      <c r="D29" s="22" t="s">
        <v>16</v>
      </c>
      <c r="E29" s="22"/>
      <c r="F29" s="23"/>
      <c r="G29" s="23"/>
      <c r="H29" s="24"/>
      <c r="J29" s="19"/>
      <c r="K29" s="19"/>
    </row>
    <row r="30" spans="1:11" ht="70" x14ac:dyDescent="0.3">
      <c r="A30" s="20">
        <v>2.1</v>
      </c>
      <c r="B30" s="20"/>
      <c r="C30" s="25" t="s">
        <v>44</v>
      </c>
      <c r="D30" s="22" t="s">
        <v>16</v>
      </c>
      <c r="E30" s="22"/>
      <c r="F30" s="23"/>
      <c r="G30" s="23"/>
      <c r="H30" s="24"/>
      <c r="J30" s="19"/>
      <c r="K30" s="19"/>
    </row>
    <row r="31" spans="1:11" ht="70" x14ac:dyDescent="0.3">
      <c r="A31" s="40">
        <v>2.1</v>
      </c>
      <c r="B31" s="20"/>
      <c r="C31" s="39" t="s">
        <v>45</v>
      </c>
      <c r="D31" s="22" t="s">
        <v>16</v>
      </c>
      <c r="E31" s="22"/>
      <c r="F31" s="23"/>
      <c r="G31" s="23"/>
      <c r="H31" s="24"/>
      <c r="J31" s="19"/>
      <c r="K31" s="19"/>
    </row>
    <row r="32" spans="1:11" x14ac:dyDescent="0.3">
      <c r="A32" s="41">
        <v>2.1</v>
      </c>
      <c r="B32" s="42"/>
      <c r="C32" s="43" t="s">
        <v>46</v>
      </c>
      <c r="D32" s="44" t="s">
        <v>16</v>
      </c>
      <c r="E32" s="44"/>
      <c r="F32" s="45"/>
      <c r="G32" s="45"/>
      <c r="H32" s="46"/>
      <c r="J32" s="19"/>
      <c r="K32" s="19"/>
    </row>
    <row r="33" spans="1:11" ht="15.75" customHeight="1" x14ac:dyDescent="0.3">
      <c r="A33" s="27"/>
      <c r="B33" s="27"/>
      <c r="C33" s="28" t="s">
        <v>25</v>
      </c>
      <c r="D33" s="29"/>
      <c r="E33" s="29"/>
      <c r="F33" s="30"/>
      <c r="G33" s="30"/>
      <c r="H33" s="31"/>
      <c r="I33" s="32"/>
      <c r="J33" s="19"/>
      <c r="K33" s="19"/>
    </row>
    <row r="34" spans="1:11" x14ac:dyDescent="0.3">
      <c r="A34" s="33" t="s">
        <v>47</v>
      </c>
      <c r="B34" s="33"/>
      <c r="C34" s="34"/>
      <c r="D34" s="35"/>
      <c r="E34" s="35"/>
      <c r="F34" s="30"/>
      <c r="G34" s="30"/>
      <c r="H34" s="36"/>
      <c r="J34" s="19"/>
      <c r="K34" s="19"/>
    </row>
    <row r="35" spans="1:11" ht="56" x14ac:dyDescent="0.3">
      <c r="A35" s="14">
        <v>3.01</v>
      </c>
      <c r="B35" s="47" t="s">
        <v>48</v>
      </c>
      <c r="C35" s="48" t="s">
        <v>49</v>
      </c>
      <c r="D35" s="16" t="s">
        <v>16</v>
      </c>
      <c r="E35" s="16"/>
      <c r="F35" s="38">
        <f>126*0.2</f>
        <v>25.200000000000003</v>
      </c>
      <c r="G35" s="17"/>
      <c r="H35" s="18"/>
      <c r="J35" s="19"/>
      <c r="K35" s="19"/>
    </row>
    <row r="36" spans="1:11" x14ac:dyDescent="0.3">
      <c r="A36" s="20">
        <v>3.02</v>
      </c>
      <c r="B36" s="49" t="s">
        <v>48</v>
      </c>
      <c r="C36" s="21" t="s">
        <v>50</v>
      </c>
      <c r="D36" s="22" t="s">
        <v>16</v>
      </c>
      <c r="E36" s="22"/>
      <c r="F36" s="23"/>
      <c r="G36" s="23"/>
      <c r="H36" s="24"/>
      <c r="J36" s="19"/>
      <c r="K36" s="19"/>
    </row>
    <row r="37" spans="1:11" x14ac:dyDescent="0.3">
      <c r="A37" s="20">
        <v>3.03</v>
      </c>
      <c r="B37" s="49"/>
      <c r="C37" s="21" t="s">
        <v>51</v>
      </c>
      <c r="D37" s="22" t="s">
        <v>38</v>
      </c>
      <c r="E37" s="22"/>
      <c r="F37" s="26"/>
      <c r="G37" s="23"/>
      <c r="H37" s="24"/>
      <c r="J37" s="19"/>
      <c r="K37" s="19"/>
    </row>
    <row r="38" spans="1:11" x14ac:dyDescent="0.3">
      <c r="A38" s="20"/>
      <c r="B38" s="49"/>
      <c r="C38" s="21" t="s">
        <v>52</v>
      </c>
      <c r="D38" s="22" t="s">
        <v>38</v>
      </c>
      <c r="E38" s="22"/>
      <c r="F38" s="23"/>
      <c r="G38" s="23"/>
      <c r="H38" s="24"/>
      <c r="J38" s="19"/>
      <c r="K38" s="19"/>
    </row>
    <row r="39" spans="1:11" ht="28" x14ac:dyDescent="0.3">
      <c r="A39" s="20">
        <v>3.04</v>
      </c>
      <c r="B39" s="49"/>
      <c r="C39" s="21" t="s">
        <v>53</v>
      </c>
      <c r="D39" s="22" t="s">
        <v>38</v>
      </c>
      <c r="E39" s="22"/>
      <c r="F39" s="23"/>
      <c r="G39" s="23"/>
      <c r="H39" s="24"/>
      <c r="J39" s="19"/>
      <c r="K39" s="19"/>
    </row>
    <row r="40" spans="1:11" ht="42" x14ac:dyDescent="0.3">
      <c r="A40" s="20">
        <v>3.05</v>
      </c>
      <c r="B40" s="20"/>
      <c r="C40" s="21" t="s">
        <v>54</v>
      </c>
      <c r="D40" s="22" t="s">
        <v>16</v>
      </c>
      <c r="E40" s="22"/>
      <c r="F40" s="26">
        <f>75*0.25</f>
        <v>18.75</v>
      </c>
      <c r="G40" s="23"/>
      <c r="H40" s="24"/>
      <c r="J40" s="19"/>
      <c r="K40" s="19"/>
    </row>
    <row r="41" spans="1:11" x14ac:dyDescent="0.3">
      <c r="A41" s="27"/>
      <c r="B41" s="27"/>
      <c r="C41" s="28" t="s">
        <v>25</v>
      </c>
      <c r="D41" s="29"/>
      <c r="E41" s="29"/>
      <c r="F41" s="30"/>
      <c r="G41" s="30"/>
      <c r="H41" s="31"/>
      <c r="I41" s="32"/>
      <c r="J41" s="19"/>
      <c r="K41" s="19"/>
    </row>
    <row r="42" spans="1:11" x14ac:dyDescent="0.3">
      <c r="A42" s="33" t="s">
        <v>55</v>
      </c>
      <c r="B42" s="33"/>
      <c r="C42" s="34"/>
      <c r="D42" s="35"/>
      <c r="E42" s="35"/>
      <c r="F42" s="30"/>
      <c r="G42" s="30"/>
      <c r="H42" s="36"/>
      <c r="J42" s="19"/>
      <c r="K42" s="19"/>
    </row>
    <row r="43" spans="1:11" ht="56" x14ac:dyDescent="0.3">
      <c r="A43" s="50">
        <v>4.01</v>
      </c>
      <c r="B43" s="50"/>
      <c r="C43" s="15" t="s">
        <v>56</v>
      </c>
      <c r="D43" s="16" t="s">
        <v>40</v>
      </c>
      <c r="E43" s="16"/>
      <c r="F43" s="38">
        <v>75</v>
      </c>
      <c r="G43" s="17"/>
      <c r="H43" s="18"/>
      <c r="J43" s="19"/>
      <c r="K43" s="19"/>
    </row>
    <row r="44" spans="1:11" ht="56" x14ac:dyDescent="0.3">
      <c r="A44" s="51">
        <v>4.0199999999999996</v>
      </c>
      <c r="B44" s="51"/>
      <c r="C44" s="21" t="s">
        <v>57</v>
      </c>
      <c r="D44" s="52"/>
      <c r="E44" s="52"/>
      <c r="F44" s="23"/>
      <c r="G44" s="23"/>
      <c r="H44" s="24"/>
      <c r="J44" s="19"/>
      <c r="K44" s="19"/>
    </row>
    <row r="45" spans="1:11" x14ac:dyDescent="0.3">
      <c r="A45" s="53" t="s">
        <v>58</v>
      </c>
      <c r="B45" s="53"/>
      <c r="C45" s="21" t="s">
        <v>59</v>
      </c>
      <c r="D45" s="22" t="s">
        <v>40</v>
      </c>
      <c r="E45" s="22"/>
      <c r="F45" s="26">
        <v>75</v>
      </c>
      <c r="G45" s="23"/>
      <c r="H45" s="24"/>
      <c r="J45" s="19"/>
      <c r="K45" s="19"/>
    </row>
    <row r="46" spans="1:11" x14ac:dyDescent="0.3">
      <c r="A46" s="53" t="s">
        <v>60</v>
      </c>
      <c r="B46" s="53"/>
      <c r="C46" s="25" t="s">
        <v>61</v>
      </c>
      <c r="D46" s="22" t="s">
        <v>40</v>
      </c>
      <c r="E46" s="22">
        <v>1152.5</v>
      </c>
      <c r="F46" s="26">
        <v>75</v>
      </c>
      <c r="G46" s="23"/>
      <c r="H46" s="24"/>
      <c r="J46" s="19"/>
      <c r="K46" s="19"/>
    </row>
    <row r="47" spans="1:11" ht="42" x14ac:dyDescent="0.3">
      <c r="A47" s="51">
        <v>4.0299999999999994</v>
      </c>
      <c r="B47" s="51"/>
      <c r="C47" s="21" t="s">
        <v>62</v>
      </c>
      <c r="D47" s="22" t="s">
        <v>16</v>
      </c>
      <c r="E47" s="22"/>
      <c r="F47" s="23"/>
      <c r="G47" s="23"/>
      <c r="H47" s="24"/>
      <c r="J47" s="19"/>
      <c r="K47" s="19"/>
    </row>
    <row r="48" spans="1:11" ht="42" x14ac:dyDescent="0.3">
      <c r="A48" s="51">
        <v>4.0399999999999991</v>
      </c>
      <c r="B48" s="51"/>
      <c r="C48" s="21" t="s">
        <v>63</v>
      </c>
      <c r="D48" s="22" t="s">
        <v>16</v>
      </c>
      <c r="E48" s="22"/>
      <c r="F48" s="23"/>
      <c r="G48" s="23"/>
      <c r="H48" s="24"/>
      <c r="J48" s="19"/>
      <c r="K48" s="19"/>
    </row>
    <row r="49" spans="1:11" ht="42" x14ac:dyDescent="0.3">
      <c r="A49" s="51">
        <v>4.05</v>
      </c>
      <c r="B49" s="51"/>
      <c r="C49" s="21" t="s">
        <v>64</v>
      </c>
      <c r="D49" s="22" t="s">
        <v>16</v>
      </c>
      <c r="E49" s="22">
        <v>9.375</v>
      </c>
      <c r="F49" s="26">
        <f>75*0.05</f>
        <v>3.75</v>
      </c>
      <c r="G49" s="23"/>
      <c r="H49" s="24"/>
      <c r="J49" s="19"/>
      <c r="K49" s="19"/>
    </row>
    <row r="50" spans="1:11" ht="42" x14ac:dyDescent="0.3">
      <c r="A50" s="51">
        <v>4.0599999999999996</v>
      </c>
      <c r="B50" s="51"/>
      <c r="C50" s="21" t="s">
        <v>65</v>
      </c>
      <c r="D50" s="22" t="s">
        <v>16</v>
      </c>
      <c r="E50" s="22">
        <v>48.25</v>
      </c>
      <c r="F50" s="26">
        <f>75*0.04</f>
        <v>3</v>
      </c>
      <c r="G50" s="23"/>
      <c r="H50" s="24"/>
      <c r="J50" s="19"/>
      <c r="K50" s="19"/>
    </row>
    <row r="51" spans="1:11" x14ac:dyDescent="0.3">
      <c r="A51" s="54"/>
      <c r="B51" s="55"/>
      <c r="C51" s="56"/>
      <c r="D51" s="57"/>
      <c r="E51" s="57"/>
      <c r="F51" s="58"/>
      <c r="G51" s="58"/>
      <c r="H51" s="59"/>
      <c r="J51" s="19"/>
      <c r="K51" s="19"/>
    </row>
    <row r="52" spans="1:11" x14ac:dyDescent="0.3">
      <c r="A52" s="27"/>
      <c r="B52" s="27"/>
      <c r="C52" s="28" t="s">
        <v>25</v>
      </c>
      <c r="D52" s="29"/>
      <c r="E52" s="29"/>
      <c r="F52" s="30"/>
      <c r="G52" s="30"/>
      <c r="H52" s="31"/>
      <c r="I52" s="32"/>
      <c r="J52" s="19"/>
      <c r="K52" s="19"/>
    </row>
    <row r="53" spans="1:11" hidden="1" x14ac:dyDescent="0.3">
      <c r="A53" s="60" t="s">
        <v>66</v>
      </c>
      <c r="B53" s="60"/>
      <c r="C53" s="34"/>
      <c r="D53" s="35"/>
      <c r="E53" s="35"/>
      <c r="F53" s="30"/>
      <c r="G53" s="30"/>
      <c r="H53" s="36"/>
      <c r="J53" s="19"/>
      <c r="K53" s="19"/>
    </row>
    <row r="54" spans="1:11" ht="56" hidden="1" x14ac:dyDescent="0.3">
      <c r="A54" s="61">
        <v>6.01</v>
      </c>
      <c r="B54" s="62"/>
      <c r="C54" s="15" t="s">
        <v>67</v>
      </c>
      <c r="D54" s="16" t="s">
        <v>16</v>
      </c>
      <c r="E54" s="16"/>
      <c r="F54" s="17"/>
      <c r="G54" s="17"/>
      <c r="H54" s="18"/>
      <c r="J54" s="19"/>
      <c r="K54" s="19"/>
    </row>
    <row r="55" spans="1:11" ht="42" hidden="1" x14ac:dyDescent="0.3">
      <c r="A55" s="63">
        <v>6.02</v>
      </c>
      <c r="B55" s="63"/>
      <c r="C55" s="25" t="s">
        <v>68</v>
      </c>
      <c r="D55" s="22"/>
      <c r="E55" s="22"/>
      <c r="F55" s="23"/>
      <c r="G55" s="23"/>
      <c r="H55" s="24"/>
      <c r="J55" s="19"/>
      <c r="K55" s="19"/>
    </row>
    <row r="56" spans="1:11" hidden="1" x14ac:dyDescent="0.3">
      <c r="A56" s="64" t="s">
        <v>69</v>
      </c>
      <c r="B56" s="64"/>
      <c r="C56" s="25" t="s">
        <v>70</v>
      </c>
      <c r="D56" s="22" t="s">
        <v>16</v>
      </c>
      <c r="E56" s="22"/>
      <c r="F56" s="26"/>
      <c r="G56" s="23"/>
      <c r="H56" s="24"/>
      <c r="J56" s="19"/>
      <c r="K56" s="19"/>
    </row>
    <row r="57" spans="1:11" hidden="1" x14ac:dyDescent="0.3">
      <c r="A57" s="64"/>
      <c r="B57" s="64"/>
      <c r="C57" s="25" t="s">
        <v>71</v>
      </c>
      <c r="D57" s="22" t="s">
        <v>16</v>
      </c>
      <c r="E57" s="22"/>
      <c r="F57" s="26"/>
      <c r="G57" s="23"/>
      <c r="H57" s="24"/>
      <c r="J57" s="19"/>
      <c r="K57" s="19"/>
    </row>
    <row r="58" spans="1:11" hidden="1" x14ac:dyDescent="0.3">
      <c r="A58" s="64" t="s">
        <v>72</v>
      </c>
      <c r="B58" s="64"/>
      <c r="C58" s="25" t="s">
        <v>73</v>
      </c>
      <c r="D58" s="22" t="s">
        <v>16</v>
      </c>
      <c r="E58" s="22"/>
      <c r="F58" s="26"/>
      <c r="G58" s="23"/>
      <c r="H58" s="24"/>
      <c r="J58" s="19"/>
      <c r="K58" s="19"/>
    </row>
    <row r="59" spans="1:11" ht="28" hidden="1" x14ac:dyDescent="0.3">
      <c r="A59" s="64" t="s">
        <v>74</v>
      </c>
      <c r="B59" s="64"/>
      <c r="C59" s="21" t="s">
        <v>75</v>
      </c>
      <c r="D59" s="22" t="s">
        <v>76</v>
      </c>
      <c r="E59" s="22"/>
      <c r="F59" s="26"/>
      <c r="G59" s="23"/>
      <c r="H59" s="24"/>
      <c r="J59" s="19"/>
      <c r="K59" s="19"/>
    </row>
    <row r="60" spans="1:11" hidden="1" x14ac:dyDescent="0.3">
      <c r="A60" s="64" t="s">
        <v>77</v>
      </c>
      <c r="B60" s="64"/>
      <c r="C60" s="21" t="s">
        <v>78</v>
      </c>
      <c r="D60" s="22" t="s">
        <v>13</v>
      </c>
      <c r="E60" s="22"/>
      <c r="F60" s="23"/>
      <c r="G60" s="23"/>
      <c r="H60" s="24"/>
      <c r="J60" s="19"/>
      <c r="K60" s="19"/>
    </row>
    <row r="61" spans="1:11" hidden="1" x14ac:dyDescent="0.3">
      <c r="A61" s="64" t="s">
        <v>79</v>
      </c>
      <c r="B61" s="64"/>
      <c r="C61" s="21" t="s">
        <v>80</v>
      </c>
      <c r="D61" s="22" t="s">
        <v>16</v>
      </c>
      <c r="E61" s="22"/>
      <c r="F61" s="23"/>
      <c r="G61" s="23"/>
      <c r="H61" s="24"/>
      <c r="J61" s="19"/>
      <c r="K61" s="19"/>
    </row>
    <row r="62" spans="1:11" hidden="1" x14ac:dyDescent="0.3">
      <c r="A62" s="64" t="s">
        <v>81</v>
      </c>
      <c r="B62" s="64"/>
      <c r="C62" s="21" t="s">
        <v>82</v>
      </c>
      <c r="D62" s="22" t="s">
        <v>13</v>
      </c>
      <c r="E62" s="22"/>
      <c r="F62" s="23"/>
      <c r="G62" s="23"/>
      <c r="H62" s="24"/>
      <c r="J62" s="19"/>
      <c r="K62" s="19"/>
    </row>
    <row r="63" spans="1:11" ht="28" hidden="1" x14ac:dyDescent="0.3">
      <c r="A63" s="63">
        <f>A55+0.01</f>
        <v>6.0299999999999994</v>
      </c>
      <c r="B63" s="64"/>
      <c r="C63" s="25" t="s">
        <v>83</v>
      </c>
      <c r="D63" s="22" t="s">
        <v>38</v>
      </c>
      <c r="E63" s="22"/>
      <c r="F63" s="23"/>
      <c r="G63" s="23"/>
      <c r="H63" s="24"/>
      <c r="J63" s="19"/>
      <c r="K63" s="19"/>
    </row>
    <row r="64" spans="1:11" ht="28" hidden="1" x14ac:dyDescent="0.3">
      <c r="A64" s="63">
        <f t="shared" ref="A64:A68" si="0">A63+0.01</f>
        <v>6.0399999999999991</v>
      </c>
      <c r="B64" s="64"/>
      <c r="C64" s="25" t="s">
        <v>84</v>
      </c>
      <c r="D64" s="22"/>
      <c r="E64" s="22"/>
      <c r="F64" s="23"/>
      <c r="G64" s="23"/>
      <c r="H64" s="24"/>
      <c r="J64" s="19"/>
      <c r="K64" s="19"/>
    </row>
    <row r="65" spans="1:11" ht="42" hidden="1" x14ac:dyDescent="0.3">
      <c r="A65" s="63">
        <f t="shared" si="0"/>
        <v>6.0499999999999989</v>
      </c>
      <c r="B65" s="63"/>
      <c r="C65" s="21" t="s">
        <v>85</v>
      </c>
      <c r="D65" s="22" t="s">
        <v>16</v>
      </c>
      <c r="E65" s="22"/>
      <c r="F65" s="26"/>
      <c r="G65" s="23"/>
      <c r="H65" s="24"/>
      <c r="J65" s="19"/>
      <c r="K65" s="19"/>
    </row>
    <row r="66" spans="1:11" ht="56" hidden="1" x14ac:dyDescent="0.3">
      <c r="A66" s="63">
        <f t="shared" si="0"/>
        <v>6.0599999999999987</v>
      </c>
      <c r="B66" s="63"/>
      <c r="C66" s="25" t="s">
        <v>86</v>
      </c>
      <c r="D66" s="22" t="s">
        <v>16</v>
      </c>
      <c r="E66" s="22"/>
      <c r="F66" s="23"/>
      <c r="G66" s="23"/>
      <c r="H66" s="24"/>
      <c r="J66" s="19"/>
      <c r="K66" s="19"/>
    </row>
    <row r="67" spans="1:11" ht="42" hidden="1" x14ac:dyDescent="0.3">
      <c r="A67" s="63">
        <f t="shared" si="0"/>
        <v>6.0699999999999985</v>
      </c>
      <c r="B67" s="63"/>
      <c r="C67" s="25" t="s">
        <v>87</v>
      </c>
      <c r="D67" s="22" t="s">
        <v>16</v>
      </c>
      <c r="E67" s="22"/>
      <c r="F67" s="23"/>
      <c r="G67" s="23"/>
      <c r="H67" s="24"/>
      <c r="J67" s="19"/>
      <c r="K67" s="19"/>
    </row>
    <row r="68" spans="1:11" ht="42" hidden="1" x14ac:dyDescent="0.3">
      <c r="A68" s="63">
        <f t="shared" si="0"/>
        <v>6.0799999999999983</v>
      </c>
      <c r="B68" s="63"/>
      <c r="C68" s="39" t="s">
        <v>88</v>
      </c>
      <c r="D68" s="22" t="s">
        <v>40</v>
      </c>
      <c r="E68" s="22"/>
      <c r="F68" s="26"/>
      <c r="G68" s="23"/>
      <c r="H68" s="24"/>
      <c r="J68" s="19"/>
      <c r="K68" s="19"/>
    </row>
    <row r="69" spans="1:11" hidden="1" x14ac:dyDescent="0.3">
      <c r="A69" s="65">
        <v>6.09</v>
      </c>
      <c r="B69" s="65"/>
      <c r="C69" s="66" t="s">
        <v>89</v>
      </c>
      <c r="D69" s="67" t="s">
        <v>40</v>
      </c>
      <c r="E69" s="67"/>
      <c r="F69" s="68"/>
      <c r="G69" s="69"/>
      <c r="H69" s="24"/>
      <c r="J69" s="19"/>
      <c r="K69" s="19"/>
    </row>
    <row r="70" spans="1:11" hidden="1" x14ac:dyDescent="0.3">
      <c r="A70" s="65">
        <v>6.1</v>
      </c>
      <c r="B70" s="65"/>
      <c r="C70" s="66" t="s">
        <v>90</v>
      </c>
      <c r="D70" s="67" t="s">
        <v>16</v>
      </c>
      <c r="E70" s="67"/>
      <c r="F70" s="68"/>
      <c r="G70" s="69"/>
      <c r="H70" s="24"/>
      <c r="J70" s="19"/>
      <c r="K70" s="19"/>
    </row>
    <row r="71" spans="1:11" hidden="1" x14ac:dyDescent="0.3">
      <c r="A71" s="65"/>
      <c r="B71" s="65"/>
      <c r="C71" s="66"/>
      <c r="D71" s="67"/>
      <c r="E71" s="67"/>
      <c r="F71" s="68"/>
      <c r="G71" s="69"/>
      <c r="H71" s="70"/>
      <c r="J71" s="19"/>
      <c r="K71" s="19"/>
    </row>
    <row r="72" spans="1:11" hidden="1" x14ac:dyDescent="0.3">
      <c r="A72" s="27"/>
      <c r="B72" s="27"/>
      <c r="C72" s="28" t="s">
        <v>25</v>
      </c>
      <c r="D72" s="29"/>
      <c r="E72" s="29"/>
      <c r="F72" s="30"/>
      <c r="G72" s="30"/>
      <c r="H72" s="31"/>
      <c r="I72" s="32"/>
      <c r="J72" s="19"/>
      <c r="K72" s="19"/>
    </row>
    <row r="73" spans="1:11" x14ac:dyDescent="0.3">
      <c r="A73" s="60" t="s">
        <v>91</v>
      </c>
      <c r="B73" s="60"/>
      <c r="C73" s="34"/>
      <c r="D73" s="35"/>
      <c r="E73" s="35"/>
      <c r="F73" s="30"/>
      <c r="G73" s="30"/>
      <c r="H73" s="36"/>
      <c r="J73" s="19"/>
      <c r="K73" s="19"/>
    </row>
    <row r="74" spans="1:11" ht="42" x14ac:dyDescent="0.3">
      <c r="A74" s="16">
        <v>7.01</v>
      </c>
      <c r="B74" s="16"/>
      <c r="C74" s="15" t="s">
        <v>92</v>
      </c>
      <c r="D74" s="16"/>
      <c r="E74" s="16"/>
      <c r="F74" s="17"/>
      <c r="G74" s="17"/>
      <c r="H74" s="18"/>
      <c r="J74" s="19"/>
      <c r="K74" s="19"/>
    </row>
    <row r="75" spans="1:11" x14ac:dyDescent="0.3">
      <c r="A75" s="22" t="s">
        <v>93</v>
      </c>
      <c r="B75" s="22"/>
      <c r="C75" s="25" t="s">
        <v>159</v>
      </c>
      <c r="D75" s="22" t="s">
        <v>13</v>
      </c>
      <c r="E75" s="22"/>
      <c r="F75" s="23">
        <v>0</v>
      </c>
      <c r="G75" s="23"/>
      <c r="H75" s="24"/>
      <c r="J75" s="19"/>
      <c r="K75" s="71"/>
    </row>
    <row r="76" spans="1:11" x14ac:dyDescent="0.3">
      <c r="A76" s="22" t="s">
        <v>93</v>
      </c>
      <c r="B76" s="22"/>
      <c r="C76" s="25" t="s">
        <v>95</v>
      </c>
      <c r="D76" s="22" t="s">
        <v>13</v>
      </c>
      <c r="E76" s="22"/>
      <c r="F76" s="23"/>
      <c r="G76" s="23"/>
      <c r="H76" s="24"/>
      <c r="J76" s="19"/>
      <c r="K76" s="19"/>
    </row>
    <row r="77" spans="1:11" ht="112" x14ac:dyDescent="0.3">
      <c r="A77" s="64">
        <v>7.02</v>
      </c>
      <c r="B77" s="64"/>
      <c r="C77" s="21" t="s">
        <v>96</v>
      </c>
      <c r="D77" s="22"/>
      <c r="E77" s="22"/>
      <c r="F77" s="23"/>
      <c r="G77" s="23"/>
      <c r="H77" s="24"/>
      <c r="J77" s="19"/>
      <c r="K77" s="19"/>
    </row>
    <row r="78" spans="1:11" x14ac:dyDescent="0.3">
      <c r="A78" s="64" t="s">
        <v>97</v>
      </c>
      <c r="B78" s="64"/>
      <c r="C78" s="72" t="s">
        <v>153</v>
      </c>
      <c r="D78" s="22" t="s">
        <v>22</v>
      </c>
      <c r="E78" s="22"/>
      <c r="F78" s="23">
        <v>2</v>
      </c>
      <c r="G78" s="23"/>
      <c r="H78" s="24"/>
      <c r="J78" s="72"/>
      <c r="K78" s="19"/>
    </row>
    <row r="79" spans="1:11" x14ac:dyDescent="0.3">
      <c r="A79" s="22" t="s">
        <v>99</v>
      </c>
      <c r="B79" s="22"/>
      <c r="C79" s="72" t="s">
        <v>100</v>
      </c>
      <c r="D79" s="22" t="s">
        <v>22</v>
      </c>
      <c r="E79" s="22"/>
      <c r="F79" s="23">
        <v>2</v>
      </c>
      <c r="G79" s="23"/>
      <c r="H79" s="24"/>
      <c r="J79" s="72"/>
      <c r="K79" s="19"/>
    </row>
    <row r="80" spans="1:11" x14ac:dyDescent="0.3">
      <c r="A80" s="22" t="s">
        <v>101</v>
      </c>
      <c r="B80" s="22"/>
      <c r="C80" s="72" t="s">
        <v>102</v>
      </c>
      <c r="D80" s="22" t="s">
        <v>22</v>
      </c>
      <c r="E80" s="22"/>
      <c r="F80" s="23">
        <v>2</v>
      </c>
      <c r="G80" s="23"/>
      <c r="H80" s="24"/>
      <c r="J80" s="72"/>
      <c r="K80" s="19"/>
    </row>
    <row r="81" spans="1:11" x14ac:dyDescent="0.3">
      <c r="A81" s="22" t="s">
        <v>103</v>
      </c>
      <c r="B81" s="22"/>
      <c r="C81" s="72" t="s">
        <v>104</v>
      </c>
      <c r="D81" s="22" t="s">
        <v>22</v>
      </c>
      <c r="E81" s="22"/>
      <c r="F81" s="23">
        <v>1</v>
      </c>
      <c r="G81" s="23"/>
      <c r="H81" s="24"/>
      <c r="J81" s="72"/>
      <c r="K81" s="19"/>
    </row>
    <row r="82" spans="1:11" x14ac:dyDescent="0.3">
      <c r="A82" s="22" t="s">
        <v>105</v>
      </c>
      <c r="B82" s="22"/>
      <c r="C82" s="72" t="s">
        <v>106</v>
      </c>
      <c r="D82" s="22" t="s">
        <v>22</v>
      </c>
      <c r="E82" s="22"/>
      <c r="F82" s="23">
        <v>1</v>
      </c>
      <c r="G82" s="23"/>
      <c r="H82" s="24"/>
      <c r="J82" s="72"/>
      <c r="K82" s="19"/>
    </row>
    <row r="83" spans="1:11" x14ac:dyDescent="0.3">
      <c r="A83" s="22" t="s">
        <v>107</v>
      </c>
      <c r="B83" s="22"/>
      <c r="C83" s="25" t="s">
        <v>108</v>
      </c>
      <c r="D83" s="22" t="s">
        <v>22</v>
      </c>
      <c r="E83" s="22"/>
      <c r="F83" s="23">
        <v>2</v>
      </c>
      <c r="G83" s="23"/>
      <c r="H83" s="24"/>
      <c r="J83" s="25"/>
      <c r="K83" s="19"/>
    </row>
    <row r="84" spans="1:11" x14ac:dyDescent="0.3">
      <c r="A84" s="22" t="s">
        <v>109</v>
      </c>
      <c r="B84" s="22"/>
      <c r="C84" s="72" t="s">
        <v>132</v>
      </c>
      <c r="D84" s="22" t="s">
        <v>22</v>
      </c>
      <c r="E84" s="22"/>
      <c r="F84" s="23"/>
      <c r="G84" s="23"/>
      <c r="H84" s="24"/>
      <c r="J84" s="72"/>
      <c r="K84" s="19"/>
    </row>
    <row r="85" spans="1:11" x14ac:dyDescent="0.3">
      <c r="A85" s="22" t="s">
        <v>135</v>
      </c>
      <c r="B85" s="22"/>
      <c r="C85" s="72" t="s">
        <v>134</v>
      </c>
      <c r="D85" s="22" t="s">
        <v>22</v>
      </c>
      <c r="E85" s="22"/>
      <c r="F85" s="23"/>
      <c r="G85" s="23"/>
      <c r="H85" s="24"/>
      <c r="J85" s="72"/>
    </row>
    <row r="86" spans="1:11" x14ac:dyDescent="0.3">
      <c r="A86" s="22" t="s">
        <v>136</v>
      </c>
      <c r="B86" s="22"/>
      <c r="C86" s="72" t="s">
        <v>137</v>
      </c>
      <c r="D86" s="22" t="s">
        <v>22</v>
      </c>
      <c r="E86" s="22"/>
      <c r="F86" s="23">
        <v>1</v>
      </c>
      <c r="G86" s="23"/>
      <c r="H86" s="24"/>
      <c r="J86" s="19"/>
      <c r="K86" s="19"/>
    </row>
    <row r="87" spans="1:11" ht="112" x14ac:dyDescent="0.3">
      <c r="A87" s="22">
        <v>7.03</v>
      </c>
      <c r="B87" s="22"/>
      <c r="C87" s="21" t="s">
        <v>110</v>
      </c>
      <c r="D87" s="22"/>
      <c r="E87" s="22"/>
      <c r="F87" s="23"/>
      <c r="G87" s="23"/>
      <c r="H87" s="24"/>
      <c r="J87" s="19"/>
      <c r="K87" s="19"/>
    </row>
    <row r="88" spans="1:11" x14ac:dyDescent="0.3">
      <c r="A88" s="22"/>
      <c r="B88" s="22"/>
      <c r="C88" s="21" t="s">
        <v>111</v>
      </c>
      <c r="D88" s="22" t="s">
        <v>40</v>
      </c>
      <c r="E88" s="22"/>
      <c r="F88" s="23"/>
      <c r="G88" s="23"/>
      <c r="H88" s="24"/>
      <c r="J88" s="19"/>
      <c r="K88" s="19"/>
    </row>
    <row r="89" spans="1:11" x14ac:dyDescent="0.3">
      <c r="A89" s="22" t="s">
        <v>112</v>
      </c>
      <c r="B89" s="22"/>
      <c r="C89" s="73" t="s">
        <v>113</v>
      </c>
      <c r="D89" s="22" t="s">
        <v>22</v>
      </c>
      <c r="E89" s="22"/>
      <c r="F89" s="23"/>
      <c r="G89" s="23"/>
      <c r="H89" s="24"/>
      <c r="J89" s="19"/>
      <c r="K89" s="19"/>
    </row>
    <row r="90" spans="1:11" x14ac:dyDescent="0.3">
      <c r="A90" s="22" t="s">
        <v>114</v>
      </c>
      <c r="B90" s="22"/>
      <c r="C90" s="73" t="s">
        <v>115</v>
      </c>
      <c r="D90" s="22" t="s">
        <v>22</v>
      </c>
      <c r="E90" s="22"/>
      <c r="F90" s="23">
        <v>3</v>
      </c>
      <c r="G90" s="23"/>
      <c r="H90" s="24"/>
      <c r="J90" s="19"/>
      <c r="K90" s="19"/>
    </row>
    <row r="91" spans="1:11" x14ac:dyDescent="0.3">
      <c r="A91" s="22"/>
      <c r="B91" s="22"/>
      <c r="C91" s="73" t="s">
        <v>116</v>
      </c>
      <c r="D91" s="22" t="s">
        <v>22</v>
      </c>
      <c r="E91" s="22"/>
      <c r="F91" s="23"/>
      <c r="G91" s="23"/>
      <c r="H91" s="24"/>
      <c r="J91" s="19"/>
      <c r="K91" s="19"/>
    </row>
    <row r="92" spans="1:11" ht="42" x14ac:dyDescent="0.3">
      <c r="A92" s="22">
        <v>7.04</v>
      </c>
      <c r="B92" s="22"/>
      <c r="C92" s="25" t="s">
        <v>117</v>
      </c>
      <c r="D92" s="52"/>
      <c r="E92" s="52"/>
      <c r="F92" s="23"/>
      <c r="G92" s="23"/>
      <c r="H92" s="24"/>
      <c r="J92" s="19"/>
      <c r="K92" s="19"/>
    </row>
    <row r="93" spans="1:11" x14ac:dyDescent="0.3">
      <c r="A93" s="22" t="s">
        <v>118</v>
      </c>
      <c r="B93" s="22"/>
      <c r="C93" s="25" t="s">
        <v>147</v>
      </c>
      <c r="D93" s="22" t="s">
        <v>22</v>
      </c>
      <c r="E93" s="22"/>
      <c r="F93" s="23"/>
      <c r="G93" s="23"/>
      <c r="H93" s="24"/>
      <c r="J93" s="19"/>
      <c r="K93" s="19"/>
    </row>
    <row r="94" spans="1:11" x14ac:dyDescent="0.3">
      <c r="A94" s="22"/>
      <c r="B94" s="22"/>
      <c r="C94" s="25" t="s">
        <v>120</v>
      </c>
      <c r="D94" s="22" t="s">
        <v>22</v>
      </c>
      <c r="E94" s="22"/>
      <c r="F94" s="23">
        <v>2</v>
      </c>
      <c r="G94" s="23"/>
      <c r="H94" s="24"/>
      <c r="J94" s="19"/>
      <c r="K94" s="19"/>
    </row>
    <row r="95" spans="1:11" x14ac:dyDescent="0.3">
      <c r="A95" s="22"/>
      <c r="B95" s="22"/>
      <c r="C95" s="74" t="s">
        <v>121</v>
      </c>
      <c r="D95" s="22" t="s">
        <v>22</v>
      </c>
      <c r="E95" s="22"/>
      <c r="F95" s="23"/>
      <c r="G95" s="23"/>
      <c r="H95" s="24"/>
      <c r="J95" s="19"/>
      <c r="K95" s="19"/>
    </row>
    <row r="96" spans="1:11" ht="42" x14ac:dyDescent="0.3">
      <c r="A96" s="22">
        <v>7.05</v>
      </c>
      <c r="B96" s="22"/>
      <c r="C96" s="25" t="s">
        <v>122</v>
      </c>
      <c r="D96" s="22"/>
      <c r="E96" s="22"/>
      <c r="F96" s="23"/>
      <c r="G96" s="23"/>
      <c r="H96" s="24"/>
      <c r="J96" s="19"/>
      <c r="K96" s="19"/>
    </row>
    <row r="97" spans="1:11" x14ac:dyDescent="0.3">
      <c r="A97" s="22" t="s">
        <v>123</v>
      </c>
      <c r="B97" s="22"/>
      <c r="C97" s="25" t="s">
        <v>124</v>
      </c>
      <c r="D97" s="22" t="s">
        <v>40</v>
      </c>
      <c r="E97" s="22"/>
      <c r="F97" s="26"/>
      <c r="G97" s="23"/>
      <c r="H97" s="24"/>
      <c r="J97" s="19"/>
      <c r="K97" s="19"/>
    </row>
    <row r="98" spans="1:11" x14ac:dyDescent="0.3">
      <c r="A98" s="22"/>
      <c r="B98" s="22"/>
      <c r="C98" s="25" t="s">
        <v>125</v>
      </c>
      <c r="D98" s="22" t="s">
        <v>40</v>
      </c>
      <c r="E98" s="22"/>
      <c r="F98" s="23"/>
      <c r="G98" s="23"/>
      <c r="H98" s="24"/>
      <c r="J98" s="19"/>
      <c r="K98" s="19"/>
    </row>
    <row r="99" spans="1:11" x14ac:dyDescent="0.3">
      <c r="A99" s="22"/>
      <c r="B99" s="22"/>
      <c r="C99" s="25" t="s">
        <v>126</v>
      </c>
      <c r="D99" s="22" t="s">
        <v>40</v>
      </c>
      <c r="E99" s="22"/>
      <c r="F99" s="26"/>
      <c r="G99" s="23"/>
      <c r="H99" s="24"/>
      <c r="J99" s="19"/>
      <c r="K99" s="19"/>
    </row>
    <row r="100" spans="1:11" x14ac:dyDescent="0.3">
      <c r="A100" s="22"/>
      <c r="B100" s="22"/>
      <c r="C100" s="25" t="s">
        <v>127</v>
      </c>
      <c r="D100" s="22" t="s">
        <v>40</v>
      </c>
      <c r="E100" s="22"/>
      <c r="F100" s="26"/>
      <c r="G100" s="23"/>
      <c r="H100" s="24"/>
      <c r="J100" s="19"/>
      <c r="K100" s="19"/>
    </row>
    <row r="101" spans="1:11" ht="112" x14ac:dyDescent="0.3">
      <c r="A101" s="22">
        <v>7.06</v>
      </c>
      <c r="B101" s="63"/>
      <c r="C101" s="25" t="s">
        <v>128</v>
      </c>
      <c r="D101" s="22"/>
      <c r="E101" s="22"/>
      <c r="F101" s="23"/>
      <c r="G101" s="23"/>
      <c r="H101" s="24"/>
      <c r="J101" s="19"/>
      <c r="K101" s="19"/>
    </row>
    <row r="102" spans="1:11" x14ac:dyDescent="0.3">
      <c r="A102" s="63" t="s">
        <v>129</v>
      </c>
      <c r="B102" s="63"/>
      <c r="C102" s="25" t="s">
        <v>130</v>
      </c>
      <c r="D102" s="22" t="s">
        <v>22</v>
      </c>
      <c r="E102" s="22"/>
      <c r="F102" s="23">
        <f>90*4</f>
        <v>360</v>
      </c>
      <c r="G102" s="23"/>
      <c r="H102" s="24"/>
      <c r="J102" s="19"/>
      <c r="K102" s="19"/>
    </row>
    <row r="103" spans="1:11" x14ac:dyDescent="0.3">
      <c r="A103" s="63"/>
      <c r="B103" s="63"/>
      <c r="C103" s="25" t="s">
        <v>131</v>
      </c>
      <c r="D103" s="22" t="s">
        <v>22</v>
      </c>
      <c r="E103" s="22"/>
      <c r="F103" s="23"/>
      <c r="G103" s="23"/>
      <c r="H103" s="24"/>
      <c r="J103" s="19"/>
      <c r="K103" s="19"/>
    </row>
    <row r="104" spans="1:11" x14ac:dyDescent="0.3">
      <c r="F104" s="19"/>
    </row>
  </sheetData>
  <mergeCells count="2">
    <mergeCell ref="A1:H1"/>
    <mergeCell ref="A3:H3"/>
  </mergeCells>
  <printOptions horizontalCentered="1"/>
  <pageMargins left="0.75" right="0.75" top="1" bottom="1" header="0.5" footer="0.5"/>
  <pageSetup paperSize="9" scale="67" fitToHeight="1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Summary</vt:lpstr>
      <vt:lpstr>BOQ-Xn 268+150</vt:lpstr>
      <vt:lpstr>BOQ-Xn 272+820</vt:lpstr>
      <vt:lpstr>BOQ-Xn 307</vt:lpstr>
      <vt:lpstr>BOQ-X 317+450</vt:lpstr>
      <vt:lpstr>BOQ-Xn 326+500</vt:lpstr>
      <vt:lpstr>BOQ-X 344+770</vt:lpstr>
      <vt:lpstr>BOQ-X 347+600</vt:lpstr>
      <vt:lpstr>BOQ-X 356+300</vt:lpstr>
      <vt:lpstr>BOQ-Xn 360+550</vt:lpstr>
      <vt:lpstr>BOQ-X 373+950</vt:lpstr>
      <vt:lpstr>BOQ-Xn 380+000</vt:lpstr>
      <vt:lpstr>BOQ-X 389+400</vt:lpstr>
      <vt:lpstr>BOQ-X 394+000</vt:lpstr>
      <vt:lpstr>BOQ-X 409+650</vt:lpstr>
      <vt:lpstr>BOQ-Xn 412+000</vt:lpstr>
      <vt:lpstr>'BOQ-X 317+450'!Print_Area</vt:lpstr>
      <vt:lpstr>'BOQ-X 344+770'!Print_Area</vt:lpstr>
      <vt:lpstr>'BOQ-X 347+600'!Print_Area</vt:lpstr>
      <vt:lpstr>'BOQ-X 356+300'!Print_Area</vt:lpstr>
      <vt:lpstr>'BOQ-X 373+950'!Print_Area</vt:lpstr>
      <vt:lpstr>'BOQ-X 389+400'!Print_Area</vt:lpstr>
      <vt:lpstr>'BOQ-X 394+000'!Print_Area</vt:lpstr>
      <vt:lpstr>'BOQ-X 409+650'!Print_Area</vt:lpstr>
      <vt:lpstr>'BOQ-Xn 268+150'!Print_Area</vt:lpstr>
      <vt:lpstr>'BOQ-Xn 272+820'!Print_Area</vt:lpstr>
      <vt:lpstr>'BOQ-Xn 307'!Print_Area</vt:lpstr>
      <vt:lpstr>'BOQ-Xn 326+500'!Print_Area</vt:lpstr>
      <vt:lpstr>'BOQ-Xn 360+550'!Print_Area</vt:lpstr>
      <vt:lpstr>'BOQ-Xn 380+000'!Print_Area</vt:lpstr>
      <vt:lpstr>'BOQ-Xn 412+000'!Print_Area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durga giridhar</dc:creator>
  <cp:lastModifiedBy>Vinay Jindal</cp:lastModifiedBy>
  <dcterms:created xsi:type="dcterms:W3CDTF">2026-01-22T03:37:48Z</dcterms:created>
  <dcterms:modified xsi:type="dcterms:W3CDTF">2026-08-11T05:42:51Z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W_App_Wid" linkTarget="Prop_CW_App_Wid">
    <vt:lpwstr>#REF!</vt:lpwstr>
  </property>
  <property fmtid="{D5CDD505-2E9C-101B-9397-08002B2CF9AE}" pid="3" name="CW_Wid" linkTarget="Prop_CW_Wid">
    <vt:lpwstr>#REF!</vt:lpwstr>
  </property>
</Properties>
</file>